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min\صندوق ارزش\گزارش پرتفو\"/>
    </mc:Choice>
  </mc:AlternateContent>
  <xr:revisionPtr revIDLastSave="0" documentId="13_ncr:1_{650492C8-A127-475D-9E91-8989F53BF05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23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درآمد!$A$1:$H$15</definedName>
    <definedName name="_xlnm.Print_Area" localSheetId="4">'درآمد سرمایه گذاری در صندوق'!$A$1:$N$17</definedName>
    <definedName name="_xlnm.Print_Area" localSheetId="6">'درآمد ناشی از تغییر قیمت اوراق'!$A$1:$L$15</definedName>
    <definedName name="_xlnm.Print_Area" localSheetId="5">'سایر درآمدها'!$B$1:$G$12</definedName>
    <definedName name="_xlnm.Print_Area" localSheetId="2">سپرده!$A$1:$J$12</definedName>
    <definedName name="_xlnm.Print_Area" localSheetId="0">'سرمایه گذاری در املاک'!$A$1:$O$12</definedName>
    <definedName name="_xlnm.Print_Area" localSheetId="1">'واحدهای صندوق'!$A$1:$P$16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3" l="1"/>
  <c r="M14" i="23"/>
  <c r="J15" i="23"/>
  <c r="F9" i="8"/>
  <c r="M10" i="23"/>
  <c r="M11" i="23"/>
  <c r="M12" i="23"/>
  <c r="M13" i="23"/>
  <c r="O9" i="4"/>
  <c r="O10" i="4"/>
  <c r="O11" i="4"/>
  <c r="O12" i="4"/>
  <c r="O13" i="4"/>
  <c r="O14" i="4"/>
  <c r="I9" i="7"/>
  <c r="F12" i="8"/>
  <c r="M15" i="23" l="1"/>
  <c r="I8" i="7"/>
  <c r="I10" i="7" s="1"/>
  <c r="O15" i="4" l="1"/>
  <c r="F13" i="8"/>
</calcChain>
</file>

<file path=xl/sharedStrings.xml><?xml version="1.0" encoding="utf-8"?>
<sst xmlns="http://schemas.openxmlformats.org/spreadsheetml/2006/main" count="161" uniqueCount="64">
  <si>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</si>
  <si>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</si>
  <si>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</si>
  <si>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</si>
  <si>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</si>
  <si>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</si>
  <si>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</si>
  <si>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</si>
  <si>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</si>
  <si>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</si>
  <si>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</si>
  <si>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</si>
  <si>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</si>
  <si>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</si>
  <si>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</si>
  <si>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</si>
  <si>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</si>
  <si>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</si>
  <si>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</si>
  <si>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</si>
  <si>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</si>
  <si>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</si>
  <si>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</si>
  <si>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</si>
  <si>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</si>
  <si>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</si>
  <si>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</si>
  <si>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</si>
  <si>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درصد از کل درآمدها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</si>
  <si>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</si>
  <si>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</si>
  <si>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</si>
  <si>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</si>
  <si>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</si>
  <si>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</si>
  <si>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</si>
  <si>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</si>
  <si>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</si>
  <si>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</si>
  <si>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</si>
  <si>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</si>
  <si>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</si>
  <si>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</si>
  <si>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</si>
  <si>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</si>
  <si>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</si>
  <si>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</si>
  <si>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</si>
  <si>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</si>
  <si>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</si>
  <si>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</si>
  <si>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</si>
  <si>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</si>
  <si>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</si>
  <si>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</si>
  <si>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</si>
  <si>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</si>
  <si>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</si>
  <si>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</si>
  <si>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</si>
  <si>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صندوق ارمغان فیروزه آسیا-ثابت</t>
  </si>
  <si>
    <t>1404/12/29</t>
  </si>
  <si>
    <t>برای ماه منتهی به 1405/01/31</t>
  </si>
  <si>
    <t>1405/01/31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</si>
</sst>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  <font>
      <b/>
      <sz val="14"/>
      <color rgb="FF1E90FF"/>
      <name val="B Nazanin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6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 readingOrder="2"/>
    </xf>
    <xf numFmtId="3" fontId="2" fillId="0" borderId="2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center" vertical="center" readingOrder="2"/>
    </xf>
    <xf numFmtId="9" fontId="2" fillId="0" borderId="5" xfId="0" applyNumberFormat="1" applyFont="1" applyBorder="1" applyAlignment="1">
      <alignment horizontal="center" vertical="center" readingOrder="2"/>
    </xf>
    <xf numFmtId="9" fontId="2" fillId="0" borderId="9" xfId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9" fontId="2" fillId="0" borderId="13" xfId="1" applyFont="1" applyBorder="1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top"/>
    </xf>
    <xf numFmtId="0" fontId="1" fillId="0" borderId="13" xfId="0" applyFont="1" applyBorder="1" applyAlignment="1">
      <alignment horizontal="center" vertical="center"/>
    </xf>
    <xf numFmtId="43" fontId="2" fillId="2" borderId="0" xfId="2" applyFont="1" applyFill="1" applyBorder="1" applyAlignment="1"/>
    <xf numFmtId="43" fontId="2" fillId="2" borderId="9" xfId="2" applyFont="1" applyFill="1" applyBorder="1" applyAlignment="1"/>
    <xf numFmtId="43" fontId="2" fillId="2" borderId="13" xfId="2" applyFont="1" applyFill="1" applyBorder="1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B1:AB20"/>
  <sheetViews>
    <sheetView showGridLines="0" rightToLeft="1" view="pageBreakPreview" zoomScaleNormal="100" zoomScaleSheetLayoutView="100" workbookViewId="0">
      <selection activeCell="D15" sqref="D15"/>
    </sheetView>
  </sheetViews>
  <sheetFormatPr defaultRowHeight="12.75" x14ac:dyDescent="0.2"/>
  <cols>
    <col min="2" max="2" width="15.5703125" bestFit="1" customWidth="1"/>
    <col min="3" max="3" width="4.5703125" bestFit="1" customWidth="1"/>
    <col min="4" max="5" width="16.42578125" customWidth="1"/>
    <col min="6" max="6" width="5.42578125" bestFit="1" customWidth="1"/>
    <col min="7" max="7" width="16.7109375" customWidth="1"/>
    <col min="8" max="8" width="7.5703125" customWidth="1"/>
    <col min="9" max="9" width="12.140625" customWidth="1"/>
    <col min="10" max="10" width="5.42578125" bestFit="1" customWidth="1"/>
    <col min="11" max="11" width="9.85546875" customWidth="1"/>
    <col min="12" max="12" width="12.85546875" bestFit="1" customWidth="1"/>
    <col min="13" max="13" width="17.85546875" customWidth="1"/>
    <col min="14" max="14" width="17" customWidth="1"/>
  </cols>
  <sheetData>
    <row r="1" spans="2:28" ht="15.75" x14ac:dyDescent="0.4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2:28" ht="24" x14ac:dyDescent="0.4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2:28" ht="24" x14ac:dyDescent="0.4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2:28" ht="24" x14ac:dyDescent="0.4">
      <c r="B4" s="66" t="s">
        <v>62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2:28" ht="24" customHeight="1" x14ac:dyDescent="0.2">
      <c r="B5" s="62" t="s">
        <v>55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2:28" ht="15.75" x14ac:dyDescent="0.4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2:28" ht="30" customHeight="1" x14ac:dyDescent="0.4">
      <c r="B7" s="42"/>
      <c r="C7" s="61" t="s">
        <v>61</v>
      </c>
      <c r="D7" s="61" t="s">
        <v>46</v>
      </c>
      <c r="E7" s="61" t="s">
        <v>46</v>
      </c>
      <c r="F7" s="61" t="s">
        <v>2</v>
      </c>
      <c r="G7" s="61" t="s">
        <v>2</v>
      </c>
      <c r="H7" s="61" t="s">
        <v>2</v>
      </c>
      <c r="I7" s="61" t="s">
        <v>2</v>
      </c>
      <c r="J7" s="61" t="s">
        <v>63</v>
      </c>
      <c r="K7" s="61" t="s">
        <v>50</v>
      </c>
      <c r="L7" s="61" t="s">
        <v>50</v>
      </c>
      <c r="M7" s="61" t="s">
        <v>50</v>
      </c>
      <c r="N7" s="61" t="s">
        <v>50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2:28" ht="30.75" customHeight="1" x14ac:dyDescent="0.4">
      <c r="B8" s="60" t="s">
        <v>27</v>
      </c>
      <c r="C8" s="63" t="s">
        <v>5</v>
      </c>
      <c r="D8" s="64" t="s">
        <v>47</v>
      </c>
      <c r="E8" s="64" t="s">
        <v>48</v>
      </c>
      <c r="F8" s="61" t="s">
        <v>3</v>
      </c>
      <c r="G8" s="61" t="s">
        <v>3</v>
      </c>
      <c r="H8" s="61" t="s">
        <v>4</v>
      </c>
      <c r="I8" s="61" t="s">
        <v>4</v>
      </c>
      <c r="J8" s="63" t="s">
        <v>5</v>
      </c>
      <c r="K8" s="64" t="s">
        <v>51</v>
      </c>
      <c r="L8" s="64" t="s">
        <v>47</v>
      </c>
      <c r="M8" s="64" t="s">
        <v>48</v>
      </c>
      <c r="N8" s="64" t="s">
        <v>53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2:28" ht="42" x14ac:dyDescent="0.4">
      <c r="B9" s="61"/>
      <c r="C9" s="61" t="s">
        <v>5</v>
      </c>
      <c r="D9" s="61" t="s">
        <v>6</v>
      </c>
      <c r="E9" s="65" t="s">
        <v>7</v>
      </c>
      <c r="F9" s="39" t="s">
        <v>5</v>
      </c>
      <c r="G9" s="43" t="s">
        <v>49</v>
      </c>
      <c r="H9" s="39" t="s">
        <v>5</v>
      </c>
      <c r="I9" s="43" t="s">
        <v>8</v>
      </c>
      <c r="J9" s="61"/>
      <c r="K9" s="65" t="s">
        <v>52</v>
      </c>
      <c r="L9" s="65" t="s">
        <v>6</v>
      </c>
      <c r="M9" s="65" t="s">
        <v>7</v>
      </c>
      <c r="N9" s="65" t="s">
        <v>53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2:28" ht="37.5" customHeight="1" thickBot="1" x14ac:dyDescent="0.45">
      <c r="B10" s="44" t="s">
        <v>45</v>
      </c>
      <c r="C10" s="45">
        <v>1</v>
      </c>
      <c r="D10" s="46">
        <v>1500</v>
      </c>
      <c r="E10" s="46">
        <v>1500</v>
      </c>
      <c r="F10" s="46">
        <v>0</v>
      </c>
      <c r="G10" s="46">
        <v>0</v>
      </c>
      <c r="H10" s="45">
        <v>0</v>
      </c>
      <c r="I10" s="45">
        <v>0</v>
      </c>
      <c r="J10" s="46">
        <v>1</v>
      </c>
      <c r="K10" s="46">
        <v>0</v>
      </c>
      <c r="L10" s="46">
        <v>1500</v>
      </c>
      <c r="M10" s="46">
        <v>1500</v>
      </c>
      <c r="N10" s="47" t="s">
        <v>54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2:28" ht="13.5" thickTop="1" x14ac:dyDescent="0.2"/>
    <row r="20" spans="4:4" x14ac:dyDescent="0.2">
      <c r="D20" s="12"/>
    </row>
  </sheetData>
  <mergeCells count="18">
    <mergeCell ref="B2:N2"/>
    <mergeCell ref="B3:N3"/>
    <mergeCell ref="B4:N4"/>
    <mergeCell ref="C7:E7"/>
    <mergeCell ref="F7:I7"/>
    <mergeCell ref="J7:N7"/>
    <mergeCell ref="B8:B9"/>
    <mergeCell ref="B5:N5"/>
    <mergeCell ref="J8:J9"/>
    <mergeCell ref="K8:K9"/>
    <mergeCell ref="L8:L9"/>
    <mergeCell ref="M8:M9"/>
    <mergeCell ref="C8:C9"/>
    <mergeCell ref="D8:D9"/>
    <mergeCell ref="E8:E9"/>
    <mergeCell ref="N8:N9"/>
    <mergeCell ref="F8:G8"/>
    <mergeCell ref="H8:I8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6"/>
  <sheetViews>
    <sheetView showGridLines="0" rightToLeft="1" view="pageBreakPreview" zoomScaleNormal="100" zoomScaleSheetLayoutView="100" workbookViewId="0">
      <selection activeCell="J19" sqref="J19"/>
    </sheetView>
  </sheetViews>
  <sheetFormatPr defaultRowHeight="15.75" x14ac:dyDescent="0.2"/>
  <cols>
    <col min="1" max="1" width="9.140625" style="34"/>
    <col min="2" max="2" width="6.5703125" style="34" customWidth="1"/>
    <col min="3" max="3" width="19.85546875" style="34" customWidth="1"/>
    <col min="4" max="4" width="11" style="34" bestFit="1" customWidth="1"/>
    <col min="5" max="5" width="17.7109375" style="34" bestFit="1" customWidth="1"/>
    <col min="6" max="6" width="17.5703125" style="34" bestFit="1" customWidth="1"/>
    <col min="7" max="7" width="9.85546875" style="34" bestFit="1" customWidth="1"/>
    <col min="8" max="8" width="15" style="34" bestFit="1" customWidth="1"/>
    <col min="9" max="9" width="11" style="34" bestFit="1" customWidth="1"/>
    <col min="10" max="10" width="13.85546875" style="34" bestFit="1" customWidth="1"/>
    <col min="11" max="11" width="11.85546875" style="34" bestFit="1" customWidth="1"/>
    <col min="12" max="12" width="14.28515625" style="34" customWidth="1"/>
    <col min="13" max="13" width="17.7109375" style="34" bestFit="1" customWidth="1"/>
    <col min="14" max="14" width="16.85546875" style="34" customWidth="1"/>
    <col min="15" max="15" width="12" style="34" bestFit="1" customWidth="1"/>
    <col min="16" max="16384" width="9.140625" style="34"/>
  </cols>
  <sheetData>
    <row r="1" spans="2:15" ht="24" x14ac:dyDescent="0.2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5" ht="24" x14ac:dyDescent="0.2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5" ht="24" x14ac:dyDescent="0.2">
      <c r="B3" s="74" t="s">
        <v>62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5" ht="24" customHeight="1" x14ac:dyDescent="0.2">
      <c r="B4" s="75" t="s">
        <v>10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5" ht="24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1" customHeight="1" x14ac:dyDescent="0.2">
      <c r="D6" s="64" t="s">
        <v>61</v>
      </c>
      <c r="E6" s="64"/>
      <c r="F6" s="64"/>
      <c r="G6" s="72" t="s">
        <v>2</v>
      </c>
      <c r="H6" s="72"/>
      <c r="I6" s="72"/>
      <c r="J6" s="72"/>
      <c r="K6" s="72" t="s">
        <v>63</v>
      </c>
      <c r="L6" s="72"/>
      <c r="M6" s="72"/>
      <c r="N6" s="72"/>
      <c r="O6" s="72"/>
    </row>
    <row r="7" spans="2:15" ht="21" x14ac:dyDescent="0.2">
      <c r="B7" s="37"/>
      <c r="C7" s="37"/>
      <c r="D7" s="35"/>
      <c r="E7" s="36"/>
      <c r="F7" s="36"/>
      <c r="G7" s="71" t="s">
        <v>11</v>
      </c>
      <c r="H7" s="71"/>
      <c r="I7" s="71" t="s">
        <v>12</v>
      </c>
      <c r="J7" s="71"/>
      <c r="K7" s="36"/>
      <c r="L7" s="36"/>
      <c r="M7" s="36"/>
      <c r="N7" s="36"/>
      <c r="O7" s="36"/>
    </row>
    <row r="8" spans="2:15" ht="42" x14ac:dyDescent="0.2">
      <c r="B8" s="72" t="s">
        <v>13</v>
      </c>
      <c r="C8" s="72"/>
      <c r="D8" s="33" t="s">
        <v>14</v>
      </c>
      <c r="E8" s="24" t="s">
        <v>6</v>
      </c>
      <c r="F8" s="24" t="s">
        <v>7</v>
      </c>
      <c r="G8" s="7" t="s">
        <v>5</v>
      </c>
      <c r="H8" s="7" t="s">
        <v>6</v>
      </c>
      <c r="I8" s="7" t="s">
        <v>5</v>
      </c>
      <c r="J8" s="7" t="s">
        <v>8</v>
      </c>
      <c r="K8" s="24" t="s">
        <v>5</v>
      </c>
      <c r="L8" s="24" t="s">
        <v>15</v>
      </c>
      <c r="M8" s="24" t="s">
        <v>6</v>
      </c>
      <c r="N8" s="24" t="s">
        <v>7</v>
      </c>
      <c r="O8" s="24" t="s">
        <v>9</v>
      </c>
    </row>
    <row r="9" spans="2:15" ht="27" customHeight="1" x14ac:dyDescent="0.2">
      <c r="B9" s="73" t="s">
        <v>60</v>
      </c>
      <c r="C9" s="73"/>
      <c r="D9" s="29">
        <v>402400</v>
      </c>
      <c r="E9" s="14">
        <v>26504618282</v>
      </c>
      <c r="F9" s="14">
        <v>31189383472.255001</v>
      </c>
      <c r="G9" s="9">
        <v>0</v>
      </c>
      <c r="H9" s="9">
        <v>0</v>
      </c>
      <c r="I9" s="9">
        <v>0</v>
      </c>
      <c r="J9" s="9">
        <v>0</v>
      </c>
      <c r="K9" s="9">
        <v>402400</v>
      </c>
      <c r="L9" s="9">
        <v>79471</v>
      </c>
      <c r="M9" s="9">
        <v>26504618282</v>
      </c>
      <c r="N9" s="9">
        <v>31967338095.665001</v>
      </c>
      <c r="O9" s="10">
        <f>N9/N15</f>
        <v>6.5070541040557511E-2</v>
      </c>
    </row>
    <row r="10" spans="2:15" ht="27" customHeight="1" x14ac:dyDescent="0.2">
      <c r="B10" s="68" t="s">
        <v>58</v>
      </c>
      <c r="C10" s="68"/>
      <c r="D10" s="31">
        <v>945000</v>
      </c>
      <c r="E10" s="18">
        <v>15001852319</v>
      </c>
      <c r="F10" s="18">
        <v>21174364072.9688</v>
      </c>
      <c r="G10" s="11">
        <v>0</v>
      </c>
      <c r="H10" s="11">
        <v>0</v>
      </c>
      <c r="I10" s="11">
        <v>0</v>
      </c>
      <c r="J10" s="11">
        <v>0</v>
      </c>
      <c r="K10" s="11">
        <v>945000</v>
      </c>
      <c r="L10" s="11">
        <v>23016</v>
      </c>
      <c r="M10" s="11">
        <v>15001852319</v>
      </c>
      <c r="N10" s="11">
        <v>21742099643.25</v>
      </c>
      <c r="O10" s="10">
        <f>N10/N15</f>
        <v>4.4256740517780016E-2</v>
      </c>
    </row>
    <row r="11" spans="2:15" ht="27" customHeight="1" x14ac:dyDescent="0.2">
      <c r="B11" s="68" t="s">
        <v>59</v>
      </c>
      <c r="C11" s="68"/>
      <c r="D11" s="31">
        <v>225475</v>
      </c>
      <c r="E11" s="18">
        <v>14998251993</v>
      </c>
      <c r="F11" s="18">
        <v>21358132283.443699</v>
      </c>
      <c r="G11" s="11">
        <v>0</v>
      </c>
      <c r="H11" s="11">
        <v>0</v>
      </c>
      <c r="I11" s="11">
        <v>0</v>
      </c>
      <c r="J11" s="11">
        <v>0</v>
      </c>
      <c r="K11" s="11">
        <v>225475</v>
      </c>
      <c r="L11" s="11">
        <v>97247</v>
      </c>
      <c r="M11" s="11">
        <v>14998251993</v>
      </c>
      <c r="N11" s="11">
        <v>21918681829.548901</v>
      </c>
      <c r="O11" s="10">
        <f>N11/N15</f>
        <v>4.4616179216310628E-2</v>
      </c>
    </row>
    <row r="12" spans="2:15" ht="27" customHeight="1" x14ac:dyDescent="0.2">
      <c r="B12" s="68" t="s">
        <v>16</v>
      </c>
      <c r="C12" s="68"/>
      <c r="D12" s="31">
        <v>1555000</v>
      </c>
      <c r="E12" s="18">
        <v>20049263532</v>
      </c>
      <c r="F12" s="18">
        <v>49450973226.968803</v>
      </c>
      <c r="G12" s="11">
        <v>0</v>
      </c>
      <c r="H12" s="11">
        <v>0</v>
      </c>
      <c r="I12" s="11">
        <v>0</v>
      </c>
      <c r="J12" s="11">
        <v>0</v>
      </c>
      <c r="K12" s="11">
        <v>1555000</v>
      </c>
      <c r="L12" s="11">
        <v>32684</v>
      </c>
      <c r="M12" s="11">
        <v>20049263532</v>
      </c>
      <c r="N12" s="11">
        <v>50804878790.125</v>
      </c>
      <c r="O12" s="10">
        <f>N12/N15</f>
        <v>0.10341495874571058</v>
      </c>
    </row>
    <row r="13" spans="2:15" ht="27" customHeight="1" x14ac:dyDescent="0.2">
      <c r="B13" s="68" t="s">
        <v>17</v>
      </c>
      <c r="C13" s="68"/>
      <c r="D13" s="31">
        <v>1189660</v>
      </c>
      <c r="E13" s="18">
        <v>26494003610</v>
      </c>
      <c r="F13" s="18">
        <v>31165922946.515099</v>
      </c>
      <c r="G13" s="11">
        <v>0</v>
      </c>
      <c r="H13" s="11">
        <v>0</v>
      </c>
      <c r="I13" s="11">
        <v>0</v>
      </c>
      <c r="J13" s="11">
        <v>0</v>
      </c>
      <c r="K13" s="11">
        <v>1189660</v>
      </c>
      <c r="L13" s="11">
        <v>26827</v>
      </c>
      <c r="M13" s="11">
        <v>26494003610</v>
      </c>
      <c r="N13" s="11">
        <v>31903240160.497601</v>
      </c>
      <c r="O13" s="10">
        <f>N13/N15</f>
        <v>6.4940067639599197E-2</v>
      </c>
    </row>
    <row r="14" spans="2:15" ht="27" customHeight="1" x14ac:dyDescent="0.2">
      <c r="B14" s="70" t="s">
        <v>18</v>
      </c>
      <c r="C14" s="70"/>
      <c r="D14" s="32">
        <v>17281996</v>
      </c>
      <c r="E14" s="18">
        <v>196256573792</v>
      </c>
      <c r="F14" s="18">
        <v>324038865562.37903</v>
      </c>
      <c r="G14" s="11">
        <v>0</v>
      </c>
      <c r="H14" s="11">
        <v>0</v>
      </c>
      <c r="I14" s="11">
        <v>0</v>
      </c>
      <c r="J14" s="11">
        <v>0</v>
      </c>
      <c r="K14" s="11">
        <v>17281996</v>
      </c>
      <c r="L14" s="11">
        <v>19272</v>
      </c>
      <c r="M14" s="11">
        <v>196256573792</v>
      </c>
      <c r="N14" s="11">
        <v>332935811543.32599</v>
      </c>
      <c r="O14" s="10">
        <f>N14/N15</f>
        <v>0.6777015128400431</v>
      </c>
    </row>
    <row r="15" spans="2:15" ht="27" customHeight="1" thickBot="1" x14ac:dyDescent="0.25">
      <c r="B15" s="69" t="s">
        <v>19</v>
      </c>
      <c r="C15" s="69"/>
      <c r="D15" s="30">
        <v>21599531</v>
      </c>
      <c r="E15" s="25">
        <v>299304563528</v>
      </c>
      <c r="F15" s="25">
        <v>478377641564.53003</v>
      </c>
      <c r="G15" s="25">
        <v>0</v>
      </c>
      <c r="H15" s="25">
        <v>0</v>
      </c>
      <c r="I15" s="25">
        <v>0</v>
      </c>
      <c r="J15" s="25">
        <v>0</v>
      </c>
      <c r="K15" s="25">
        <v>21599531</v>
      </c>
      <c r="L15" s="25"/>
      <c r="M15" s="25">
        <v>299304563528</v>
      </c>
      <c r="N15" s="25">
        <v>491272050062.41199</v>
      </c>
      <c r="O15" s="17">
        <f>SUM(O9:O14)</f>
        <v>1.0000000000000011</v>
      </c>
    </row>
    <row r="16" spans="2:15" ht="16.5" thickTop="1" x14ac:dyDescent="0.2"/>
  </sheetData>
  <mergeCells count="17">
    <mergeCell ref="B1:O1"/>
    <mergeCell ref="B2:O2"/>
    <mergeCell ref="B3:O3"/>
    <mergeCell ref="G6:J6"/>
    <mergeCell ref="K6:O6"/>
    <mergeCell ref="B4:O4"/>
    <mergeCell ref="D6:F6"/>
    <mergeCell ref="G7:H7"/>
    <mergeCell ref="I7:J7"/>
    <mergeCell ref="B8:C8"/>
    <mergeCell ref="B9:C9"/>
    <mergeCell ref="B10:C10"/>
    <mergeCell ref="B11:C11"/>
    <mergeCell ref="B15:C15"/>
    <mergeCell ref="B12:C12"/>
    <mergeCell ref="B13:C13"/>
    <mergeCell ref="B14:C14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"/>
  <sheetViews>
    <sheetView showGridLines="0" rightToLeft="1" view="pageBreakPreview" zoomScaleNormal="100" zoomScaleSheetLayoutView="100" workbookViewId="0">
      <selection activeCell="F15" sqref="F15"/>
    </sheetView>
  </sheetViews>
  <sheetFormatPr defaultRowHeight="15.75" x14ac:dyDescent="0.4"/>
  <cols>
    <col min="1" max="1" width="4.5703125" style="27" customWidth="1"/>
    <col min="2" max="2" width="5.140625" style="27" customWidth="1"/>
    <col min="3" max="3" width="13" style="27" customWidth="1"/>
    <col min="4" max="4" width="42.5703125" style="27" customWidth="1"/>
    <col min="5" max="5" width="15" style="27" bestFit="1" customWidth="1"/>
    <col min="6" max="6" width="14.7109375" style="27" bestFit="1" customWidth="1"/>
    <col min="7" max="7" width="15" style="27" bestFit="1" customWidth="1"/>
    <col min="8" max="8" width="14.85546875" style="27" bestFit="1" customWidth="1"/>
    <col min="9" max="9" width="19.42578125" style="27" customWidth="1"/>
    <col min="10" max="16384" width="9.140625" style="27"/>
  </cols>
  <sheetData>
    <row r="1" spans="1:9" ht="29.1" customHeight="1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1.75" customHeight="1" x14ac:dyDescent="0.4">
      <c r="B2" s="66" t="s">
        <v>1</v>
      </c>
      <c r="C2" s="66"/>
      <c r="D2" s="66"/>
      <c r="E2" s="66"/>
      <c r="F2" s="66"/>
      <c r="G2" s="66"/>
      <c r="H2" s="66"/>
      <c r="I2" s="66"/>
    </row>
    <row r="3" spans="1:9" ht="21.75" customHeight="1" x14ac:dyDescent="0.4">
      <c r="B3" s="66" t="s">
        <v>62</v>
      </c>
      <c r="C3" s="66"/>
      <c r="D3" s="66"/>
      <c r="E3" s="66"/>
      <c r="F3" s="66"/>
      <c r="G3" s="66"/>
      <c r="H3" s="66"/>
      <c r="I3" s="66"/>
    </row>
    <row r="4" spans="1:9" ht="24" x14ac:dyDescent="0.4">
      <c r="B4" s="78" t="s">
        <v>20</v>
      </c>
      <c r="C4" s="78"/>
      <c r="D4" s="78"/>
      <c r="E4" s="78"/>
      <c r="F4" s="78"/>
      <c r="G4" s="78"/>
      <c r="H4" s="78"/>
      <c r="I4" s="78"/>
    </row>
    <row r="5" spans="1:9" ht="24" x14ac:dyDescent="0.4">
      <c r="B5" s="15"/>
      <c r="C5" s="15"/>
      <c r="D5" s="15"/>
      <c r="E5" s="15"/>
      <c r="F5" s="15"/>
      <c r="G5" s="15"/>
      <c r="H5" s="15"/>
      <c r="I5" s="15"/>
    </row>
    <row r="6" spans="1:9" ht="14.45" customHeight="1" x14ac:dyDescent="0.4">
      <c r="E6" s="1" t="s">
        <v>61</v>
      </c>
      <c r="F6" s="77" t="s">
        <v>2</v>
      </c>
      <c r="G6" s="77"/>
      <c r="H6" s="61" t="s">
        <v>63</v>
      </c>
      <c r="I6" s="61"/>
    </row>
    <row r="7" spans="1:9" ht="30.75" customHeight="1" x14ac:dyDescent="0.4">
      <c r="B7" s="61" t="s">
        <v>21</v>
      </c>
      <c r="C7" s="61"/>
      <c r="D7" s="61"/>
      <c r="E7" s="39" t="s">
        <v>22</v>
      </c>
      <c r="F7" s="39" t="s">
        <v>23</v>
      </c>
      <c r="G7" s="39" t="s">
        <v>24</v>
      </c>
      <c r="H7" s="39" t="s">
        <v>22</v>
      </c>
      <c r="I7" s="39" t="s">
        <v>9</v>
      </c>
    </row>
    <row r="8" spans="1:9" ht="29.25" customHeight="1" x14ac:dyDescent="0.4">
      <c r="B8" s="4" t="s">
        <v>56</v>
      </c>
      <c r="C8" s="4"/>
      <c r="D8" s="4"/>
      <c r="E8" s="18">
        <v>259421500</v>
      </c>
      <c r="F8" s="18">
        <v>0</v>
      </c>
      <c r="G8" s="18">
        <v>0</v>
      </c>
      <c r="H8" s="18">
        <v>259421500</v>
      </c>
      <c r="I8" s="16">
        <f>H8/H10</f>
        <v>4.1855203056933247E-3</v>
      </c>
    </row>
    <row r="9" spans="1:9" ht="27.75" customHeight="1" x14ac:dyDescent="0.4">
      <c r="B9" s="4" t="s">
        <v>57</v>
      </c>
      <c r="C9" s="4"/>
      <c r="D9" s="4"/>
      <c r="E9" s="51">
        <v>52721913658</v>
      </c>
      <c r="F9" s="51">
        <v>9000000000</v>
      </c>
      <c r="G9" s="51">
        <v>630000</v>
      </c>
      <c r="H9" s="51">
        <v>61721283658</v>
      </c>
      <c r="I9" s="52">
        <f>H9/H10</f>
        <v>0.9958144796943067</v>
      </c>
    </row>
    <row r="10" spans="1:9" ht="37.5" customHeight="1" thickBot="1" x14ac:dyDescent="0.45">
      <c r="B10" s="76" t="s">
        <v>19</v>
      </c>
      <c r="C10" s="76"/>
      <c r="D10" s="76"/>
      <c r="E10" s="49">
        <v>52981335158</v>
      </c>
      <c r="F10" s="49">
        <v>9000000000</v>
      </c>
      <c r="G10" s="49">
        <v>630000</v>
      </c>
      <c r="H10" s="49">
        <v>61980705158</v>
      </c>
      <c r="I10" s="50">
        <f>SUM(I8:I9)</f>
        <v>1</v>
      </c>
    </row>
    <row r="11" spans="1:9" ht="16.5" thickTop="1" x14ac:dyDescent="0.4"/>
  </sheetData>
  <mergeCells count="8">
    <mergeCell ref="A1:I1"/>
    <mergeCell ref="B7:D7"/>
    <mergeCell ref="B10:D10"/>
    <mergeCell ref="B2:I2"/>
    <mergeCell ref="B3:I3"/>
    <mergeCell ref="F6:G6"/>
    <mergeCell ref="H6:I6"/>
    <mergeCell ref="B4:I4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14"/>
  <sheetViews>
    <sheetView showGridLines="0" rightToLeft="1" view="pageBreakPreview" zoomScaleNormal="100" zoomScaleSheetLayoutView="100" workbookViewId="0">
      <selection activeCell="D20" sqref="D20"/>
    </sheetView>
  </sheetViews>
  <sheetFormatPr defaultRowHeight="12.75" x14ac:dyDescent="0.2"/>
  <cols>
    <col min="2" max="2" width="5.7109375" customWidth="1"/>
    <col min="3" max="3" width="2.5703125" customWidth="1"/>
    <col min="4" max="4" width="49.140625" customWidth="1"/>
    <col min="5" max="5" width="15.5703125" bestFit="1" customWidth="1"/>
    <col min="6" max="6" width="17.42578125" customWidth="1"/>
    <col min="7" max="7" width="3.7109375" customWidth="1"/>
  </cols>
  <sheetData>
    <row r="2" spans="2:7" ht="29.1" customHeight="1" x14ac:dyDescent="0.2">
      <c r="B2" s="66" t="s">
        <v>0</v>
      </c>
      <c r="C2" s="66"/>
      <c r="D2" s="66"/>
      <c r="E2" s="66"/>
      <c r="F2" s="66"/>
      <c r="G2" s="66"/>
    </row>
    <row r="3" spans="2:7" ht="21.75" customHeight="1" x14ac:dyDescent="0.2">
      <c r="C3" s="66" t="s">
        <v>25</v>
      </c>
      <c r="D3" s="66"/>
      <c r="E3" s="66"/>
      <c r="F3" s="66"/>
    </row>
    <row r="4" spans="2:7" ht="21.75" customHeight="1" x14ac:dyDescent="0.2">
      <c r="C4" s="66" t="s">
        <v>62</v>
      </c>
      <c r="D4" s="66"/>
      <c r="E4" s="66"/>
      <c r="F4" s="66"/>
    </row>
    <row r="5" spans="2:7" ht="29.1" customHeight="1" x14ac:dyDescent="0.2">
      <c r="B5" s="53" t="s">
        <v>26</v>
      </c>
      <c r="C5" s="53"/>
      <c r="D5" s="53"/>
      <c r="E5" s="53"/>
      <c r="F5" s="53"/>
      <c r="G5" s="53"/>
    </row>
    <row r="6" spans="2:7" ht="14.45" customHeight="1" x14ac:dyDescent="0.2"/>
    <row r="7" spans="2:7" ht="14.45" customHeight="1" x14ac:dyDescent="0.2">
      <c r="C7" s="77" t="s">
        <v>27</v>
      </c>
      <c r="D7" s="77"/>
      <c r="E7" s="1" t="s">
        <v>22</v>
      </c>
      <c r="F7" s="1" t="s">
        <v>28</v>
      </c>
    </row>
    <row r="8" spans="2:7" ht="21.75" customHeight="1" x14ac:dyDescent="0.2">
      <c r="C8" s="73" t="s">
        <v>29</v>
      </c>
      <c r="D8" s="73"/>
      <c r="E8" s="21">
        <v>0</v>
      </c>
      <c r="F8" s="54">
        <v>0</v>
      </c>
    </row>
    <row r="9" spans="2:7" ht="21.75" customHeight="1" x14ac:dyDescent="0.2">
      <c r="C9" s="68" t="s">
        <v>30</v>
      </c>
      <c r="D9" s="68"/>
      <c r="E9" s="22">
        <v>12894408499</v>
      </c>
      <c r="F9" s="54">
        <f>E9/E13</f>
        <v>0.32321342724816221</v>
      </c>
    </row>
    <row r="10" spans="2:7" ht="21.75" customHeight="1" x14ac:dyDescent="0.2">
      <c r="C10" s="68" t="s">
        <v>31</v>
      </c>
      <c r="D10" s="68"/>
      <c r="E10" s="22">
        <v>0</v>
      </c>
      <c r="F10" s="54">
        <v>0</v>
      </c>
    </row>
    <row r="11" spans="2:7" ht="21.75" customHeight="1" x14ac:dyDescent="0.2">
      <c r="C11" s="68" t="s">
        <v>32</v>
      </c>
      <c r="D11" s="68"/>
      <c r="E11" s="22">
        <v>0</v>
      </c>
      <c r="F11" s="54">
        <v>0</v>
      </c>
    </row>
    <row r="12" spans="2:7" ht="21.75" customHeight="1" x14ac:dyDescent="0.2">
      <c r="C12" s="70" t="s">
        <v>33</v>
      </c>
      <c r="D12" s="70"/>
      <c r="E12" s="23">
        <v>27000000000</v>
      </c>
      <c r="F12" s="54">
        <f>E12/E13</f>
        <v>0.67678657275183784</v>
      </c>
    </row>
    <row r="13" spans="2:7" ht="21.75" customHeight="1" thickBot="1" x14ac:dyDescent="0.25">
      <c r="C13" s="79" t="s">
        <v>19</v>
      </c>
      <c r="D13" s="79"/>
      <c r="E13" s="13">
        <v>39894408499</v>
      </c>
      <c r="F13" s="55">
        <f>SUM(F8:F12)</f>
        <v>1</v>
      </c>
    </row>
    <row r="14" spans="2:7" ht="13.5" thickTop="1" x14ac:dyDescent="0.2"/>
  </sheetData>
  <mergeCells count="10">
    <mergeCell ref="C3:F3"/>
    <mergeCell ref="C4:F4"/>
    <mergeCell ref="C7:D7"/>
    <mergeCell ref="B2:G2"/>
    <mergeCell ref="C13:D13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3F91-06C7-4F48-AEFF-BCCCB4352738}">
  <sheetPr>
    <pageSetUpPr fitToPage="1"/>
  </sheetPr>
  <dimension ref="B1:M16"/>
  <sheetViews>
    <sheetView showGridLines="0" rightToLeft="1" tabSelected="1"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5" customWidth="1"/>
    <col min="2" max="2" width="5.140625" customWidth="1"/>
    <col min="3" max="3" width="21" customWidth="1"/>
    <col min="4" max="4" width="16.28515625" bestFit="1" customWidth="1"/>
    <col min="5" max="5" width="15.42578125" bestFit="1" customWidth="1"/>
    <col min="6" max="6" width="13" customWidth="1"/>
    <col min="7" max="7" width="14.7109375" bestFit="1" customWidth="1"/>
    <col min="8" max="8" width="17.28515625" bestFit="1" customWidth="1"/>
    <col min="9" max="9" width="16.28515625" bestFit="1" customWidth="1"/>
    <col min="10" max="10" width="15" bestFit="1" customWidth="1"/>
    <col min="11" max="11" width="13" customWidth="1"/>
    <col min="12" max="12" width="15" bestFit="1" customWidth="1"/>
    <col min="13" max="13" width="20.28515625" customWidth="1"/>
  </cols>
  <sheetData>
    <row r="1" spans="2:13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2:13" ht="21.75" customHeight="1" x14ac:dyDescent="0.2">
      <c r="B2" s="66" t="s">
        <v>25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3" ht="21.75" customHeight="1" x14ac:dyDescent="0.2">
      <c r="B3" s="66" t="s">
        <v>62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2:13" ht="30.75" customHeight="1" x14ac:dyDescent="0.2">
      <c r="B4" s="38"/>
      <c r="C4" s="78" t="s">
        <v>38</v>
      </c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2:13" ht="14.45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3" ht="24.75" customHeight="1" x14ac:dyDescent="0.2">
      <c r="D6" s="61" t="s">
        <v>34</v>
      </c>
      <c r="E6" s="61"/>
      <c r="F6" s="61"/>
      <c r="G6" s="61"/>
      <c r="H6" s="61"/>
      <c r="I6" s="61" t="s">
        <v>35</v>
      </c>
      <c r="J6" s="61"/>
      <c r="K6" s="61"/>
      <c r="L6" s="61"/>
      <c r="M6" s="61"/>
    </row>
    <row r="7" spans="2:13" ht="24" customHeight="1" x14ac:dyDescent="0.2">
      <c r="G7" s="80" t="s">
        <v>19</v>
      </c>
      <c r="H7" s="80"/>
      <c r="L7" s="80" t="s">
        <v>19</v>
      </c>
      <c r="M7" s="80"/>
    </row>
    <row r="8" spans="2:13" ht="20.25" customHeight="1" x14ac:dyDescent="0.2">
      <c r="B8" s="61" t="s">
        <v>13</v>
      </c>
      <c r="C8" s="61"/>
      <c r="D8" s="39" t="s">
        <v>39</v>
      </c>
      <c r="E8" s="39" t="s">
        <v>36</v>
      </c>
      <c r="F8" s="39" t="s">
        <v>37</v>
      </c>
      <c r="G8" s="39" t="s">
        <v>22</v>
      </c>
      <c r="H8" s="39" t="s">
        <v>28</v>
      </c>
      <c r="I8" s="39" t="s">
        <v>39</v>
      </c>
      <c r="J8" s="40" t="s">
        <v>36</v>
      </c>
      <c r="K8" s="39" t="s">
        <v>37</v>
      </c>
      <c r="L8" s="39" t="s">
        <v>22</v>
      </c>
      <c r="M8" s="39" t="s">
        <v>28</v>
      </c>
    </row>
    <row r="9" spans="2:13" ht="21.75" customHeight="1" x14ac:dyDescent="0.45">
      <c r="B9" s="68" t="s">
        <v>58</v>
      </c>
      <c r="C9" s="68"/>
      <c r="D9" s="18">
        <v>0</v>
      </c>
      <c r="E9" s="18">
        <v>567735571</v>
      </c>
      <c r="F9" s="18">
        <v>0</v>
      </c>
      <c r="G9" s="18">
        <v>567735571</v>
      </c>
      <c r="H9" s="83">
        <v>4.4000000000000004</v>
      </c>
      <c r="I9" s="18">
        <v>0</v>
      </c>
      <c r="J9" s="31">
        <v>2178366431</v>
      </c>
      <c r="K9" s="18">
        <v>0</v>
      </c>
      <c r="L9" s="18">
        <v>2178366431</v>
      </c>
      <c r="M9" s="26">
        <f t="shared" ref="M9:M14" si="0">L9/$L$15</f>
        <v>4.709492815966982E-2</v>
      </c>
    </row>
    <row r="10" spans="2:13" ht="21.75" customHeight="1" x14ac:dyDescent="0.45">
      <c r="B10" s="68" t="s">
        <v>59</v>
      </c>
      <c r="C10" s="68"/>
      <c r="D10" s="18">
        <v>0</v>
      </c>
      <c r="E10" s="18">
        <v>560549546</v>
      </c>
      <c r="F10" s="18">
        <v>0</v>
      </c>
      <c r="G10" s="18">
        <v>560549546</v>
      </c>
      <c r="H10" s="83">
        <v>4.3499999999999996</v>
      </c>
      <c r="I10" s="18">
        <v>0</v>
      </c>
      <c r="J10" s="31">
        <v>2214249594</v>
      </c>
      <c r="K10" s="18">
        <v>0</v>
      </c>
      <c r="L10" s="18">
        <v>2214249594</v>
      </c>
      <c r="M10" s="26">
        <f t="shared" si="0"/>
        <v>4.787069983865725E-2</v>
      </c>
    </row>
    <row r="11" spans="2:13" ht="21.75" customHeight="1" x14ac:dyDescent="0.45">
      <c r="B11" s="68" t="s">
        <v>60</v>
      </c>
      <c r="C11" s="68"/>
      <c r="D11" s="18">
        <v>0</v>
      </c>
      <c r="E11" s="18">
        <v>777954623</v>
      </c>
      <c r="F11" s="18">
        <v>0</v>
      </c>
      <c r="G11" s="18">
        <v>777954623</v>
      </c>
      <c r="H11" s="83">
        <v>6.03</v>
      </c>
      <c r="I11" s="18">
        <v>0</v>
      </c>
      <c r="J11" s="31">
        <v>3225655701</v>
      </c>
      <c r="K11" s="18">
        <v>0</v>
      </c>
      <c r="L11" s="18">
        <v>3225655701</v>
      </c>
      <c r="M11" s="26">
        <f t="shared" si="0"/>
        <v>6.9736671179186194E-2</v>
      </c>
    </row>
    <row r="12" spans="2:13" ht="21.75" customHeight="1" x14ac:dyDescent="0.45">
      <c r="B12" s="68" t="s">
        <v>16</v>
      </c>
      <c r="C12" s="68"/>
      <c r="D12" s="18">
        <v>0</v>
      </c>
      <c r="E12" s="18">
        <v>1353905564</v>
      </c>
      <c r="F12" s="18">
        <v>0</v>
      </c>
      <c r="G12" s="18">
        <v>1353905564</v>
      </c>
      <c r="H12" s="83">
        <v>10.5</v>
      </c>
      <c r="I12" s="18">
        <v>0</v>
      </c>
      <c r="J12" s="31">
        <v>5182458264</v>
      </c>
      <c r="K12" s="18">
        <v>0</v>
      </c>
      <c r="L12" s="18">
        <v>5182458264</v>
      </c>
      <c r="M12" s="26">
        <f t="shared" si="0"/>
        <v>0.11204152623740427</v>
      </c>
    </row>
    <row r="13" spans="2:13" ht="21.75" customHeight="1" x14ac:dyDescent="0.45">
      <c r="B13" s="68" t="s">
        <v>17</v>
      </c>
      <c r="C13" s="68"/>
      <c r="D13" s="18">
        <v>0</v>
      </c>
      <c r="E13" s="18">
        <v>737317214</v>
      </c>
      <c r="F13" s="18">
        <v>0</v>
      </c>
      <c r="G13" s="18">
        <v>737317214</v>
      </c>
      <c r="H13" s="83">
        <v>5.72</v>
      </c>
      <c r="I13" s="18">
        <v>0</v>
      </c>
      <c r="J13" s="31">
        <v>3152625700</v>
      </c>
      <c r="K13" s="18">
        <v>0</v>
      </c>
      <c r="L13" s="18">
        <v>3152625700</v>
      </c>
      <c r="M13" s="26">
        <f t="shared" si="0"/>
        <v>6.8157807953215188E-2</v>
      </c>
    </row>
    <row r="14" spans="2:13" ht="21.75" customHeight="1" x14ac:dyDescent="0.45">
      <c r="B14" s="81" t="s">
        <v>18</v>
      </c>
      <c r="C14" s="81"/>
      <c r="D14" s="51">
        <v>0</v>
      </c>
      <c r="E14" s="51">
        <v>8896945981</v>
      </c>
      <c r="F14" s="51">
        <v>0</v>
      </c>
      <c r="G14" s="51">
        <v>8896945981</v>
      </c>
      <c r="H14" s="84">
        <v>69</v>
      </c>
      <c r="I14" s="51">
        <v>0</v>
      </c>
      <c r="J14" s="59">
        <v>30301443205</v>
      </c>
      <c r="K14" s="51">
        <v>0</v>
      </c>
      <c r="L14" s="51">
        <v>30301443205</v>
      </c>
      <c r="M14" s="56">
        <f t="shared" si="0"/>
        <v>0.65509836663186727</v>
      </c>
    </row>
    <row r="15" spans="2:13" ht="21.75" customHeight="1" thickBot="1" x14ac:dyDescent="0.5">
      <c r="B15" s="82" t="s">
        <v>19</v>
      </c>
      <c r="C15" s="82"/>
      <c r="D15" s="57">
        <v>0</v>
      </c>
      <c r="E15" s="57">
        <v>12894408499</v>
      </c>
      <c r="F15" s="57">
        <v>0</v>
      </c>
      <c r="G15" s="57">
        <v>12894408499</v>
      </c>
      <c r="H15" s="85">
        <v>100</v>
      </c>
      <c r="I15" s="57">
        <v>0</v>
      </c>
      <c r="J15" s="57">
        <f>SUM(J9:J14)</f>
        <v>46254798895</v>
      </c>
      <c r="K15" s="57">
        <v>0</v>
      </c>
      <c r="L15" s="57">
        <v>46254798895</v>
      </c>
      <c r="M15" s="58">
        <f>SUM(M9:M14)</f>
        <v>1</v>
      </c>
    </row>
    <row r="16" spans="2:13" ht="13.5" thickTop="1" x14ac:dyDescent="0.2"/>
  </sheetData>
  <mergeCells count="16">
    <mergeCell ref="B13:C13"/>
    <mergeCell ref="B14:C14"/>
    <mergeCell ref="B15:C15"/>
    <mergeCell ref="B10:C10"/>
    <mergeCell ref="B11:C11"/>
    <mergeCell ref="B12:C12"/>
    <mergeCell ref="G7:H7"/>
    <mergeCell ref="L7:M7"/>
    <mergeCell ref="B8:C8"/>
    <mergeCell ref="B9:C9"/>
    <mergeCell ref="B1:M1"/>
    <mergeCell ref="B2:M2"/>
    <mergeCell ref="B3:M3"/>
    <mergeCell ref="D6:H6"/>
    <mergeCell ref="I6:M6"/>
    <mergeCell ref="C4:M4"/>
  </mergeCells>
  <pageMargins left="0.39" right="0.39" top="0.39" bottom="0.39" header="0" footer="0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C1:F11"/>
  <sheetViews>
    <sheetView showGridLines="0" rightToLeft="1" view="pageBreakPreview" zoomScaleNormal="100" zoomScaleSheetLayoutView="100" workbookViewId="0">
      <selection activeCell="D15" sqref="D15"/>
    </sheetView>
  </sheetViews>
  <sheetFormatPr defaultRowHeight="15.75" x14ac:dyDescent="0.4"/>
  <cols>
    <col min="1" max="1" width="5.85546875" style="27" customWidth="1"/>
    <col min="2" max="2" width="9.140625" style="27"/>
    <col min="3" max="3" width="5.140625" style="27" customWidth="1"/>
    <col min="4" max="4" width="29.85546875" style="27" customWidth="1"/>
    <col min="5" max="5" width="15" style="27" bestFit="1" customWidth="1"/>
    <col min="6" max="6" width="14.85546875" style="27" bestFit="1" customWidth="1"/>
    <col min="7" max="7" width="7.7109375" style="27" customWidth="1"/>
    <col min="8" max="16384" width="9.140625" style="27"/>
  </cols>
  <sheetData>
    <row r="1" spans="3:6" ht="29.1" customHeight="1" x14ac:dyDescent="0.4">
      <c r="C1" s="66" t="s">
        <v>0</v>
      </c>
      <c r="D1" s="66"/>
      <c r="E1" s="66"/>
      <c r="F1" s="66"/>
    </row>
    <row r="2" spans="3:6" ht="21.75" customHeight="1" x14ac:dyDescent="0.4">
      <c r="C2" s="66" t="s">
        <v>25</v>
      </c>
      <c r="D2" s="66"/>
      <c r="E2" s="66"/>
      <c r="F2" s="66"/>
    </row>
    <row r="3" spans="3:6" ht="21.75" customHeight="1" x14ac:dyDescent="0.4">
      <c r="C3" s="66" t="s">
        <v>62</v>
      </c>
      <c r="D3" s="66"/>
      <c r="E3" s="66"/>
      <c r="F3" s="66"/>
    </row>
    <row r="4" spans="3:6" ht="29.1" customHeight="1" x14ac:dyDescent="0.4">
      <c r="C4" s="15" t="s">
        <v>33</v>
      </c>
      <c r="D4" s="15"/>
      <c r="E4" s="15"/>
      <c r="F4" s="15"/>
    </row>
    <row r="5" spans="3:6" ht="25.5" customHeight="1" x14ac:dyDescent="0.4">
      <c r="E5" s="1" t="s">
        <v>34</v>
      </c>
      <c r="F5" s="1" t="s">
        <v>63</v>
      </c>
    </row>
    <row r="6" spans="3:6" ht="27" customHeight="1" x14ac:dyDescent="0.4">
      <c r="C6" s="77" t="s">
        <v>33</v>
      </c>
      <c r="D6" s="77"/>
      <c r="E6" s="2" t="s">
        <v>22</v>
      </c>
      <c r="F6" s="2" t="s">
        <v>22</v>
      </c>
    </row>
    <row r="7" spans="3:6" ht="21.75" customHeight="1" x14ac:dyDescent="0.4">
      <c r="C7" s="73" t="s">
        <v>33</v>
      </c>
      <c r="D7" s="73"/>
      <c r="E7" s="14">
        <v>0</v>
      </c>
      <c r="F7" s="14">
        <v>27000000000</v>
      </c>
    </row>
    <row r="8" spans="3:6" ht="18.75" x14ac:dyDescent="0.4">
      <c r="C8" s="68" t="s">
        <v>40</v>
      </c>
      <c r="D8" s="68"/>
      <c r="E8" s="18">
        <v>0</v>
      </c>
      <c r="F8" s="18">
        <v>0</v>
      </c>
    </row>
    <row r="9" spans="3:6" ht="30" customHeight="1" x14ac:dyDescent="0.4">
      <c r="C9" s="70" t="s">
        <v>41</v>
      </c>
      <c r="D9" s="70"/>
      <c r="E9" s="19">
        <v>0</v>
      </c>
      <c r="F9" s="19">
        <v>0</v>
      </c>
    </row>
    <row r="10" spans="3:6" ht="21.75" customHeight="1" thickBot="1" x14ac:dyDescent="0.45">
      <c r="C10" s="79" t="s">
        <v>19</v>
      </c>
      <c r="D10" s="79"/>
      <c r="E10" s="13">
        <v>0</v>
      </c>
      <c r="F10" s="41">
        <v>27000000000</v>
      </c>
    </row>
    <row r="11" spans="3:6" ht="16.5" thickTop="1" x14ac:dyDescent="0.4"/>
  </sheetData>
  <mergeCells count="8">
    <mergeCell ref="C7:D7"/>
    <mergeCell ref="C8:D8"/>
    <mergeCell ref="C9:D9"/>
    <mergeCell ref="C10:D10"/>
    <mergeCell ref="C1:F1"/>
    <mergeCell ref="C2:F2"/>
    <mergeCell ref="C3:F3"/>
    <mergeCell ref="C6:D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R20"/>
  <sheetViews>
    <sheetView showGridLines="0" rightToLeft="1" view="pageBreakPreview" zoomScaleNormal="100" zoomScaleSheetLayoutView="100" workbookViewId="0">
      <selection activeCell="H13" sqref="H13"/>
    </sheetView>
  </sheetViews>
  <sheetFormatPr defaultRowHeight="12.75" x14ac:dyDescent="0.2"/>
  <cols>
    <col min="2" max="2" width="25.28515625" bestFit="1" customWidth="1"/>
    <col min="3" max="3" width="11.85546875" bestFit="1" customWidth="1"/>
    <col min="4" max="4" width="16" bestFit="1" customWidth="1"/>
    <col min="5" max="5" width="16.140625" bestFit="1" customWidth="1"/>
    <col min="6" max="6" width="15.7109375" bestFit="1" customWidth="1"/>
    <col min="7" max="7" width="11.85546875" bestFit="1" customWidth="1"/>
    <col min="8" max="8" width="16" bestFit="1" customWidth="1"/>
    <col min="9" max="9" width="16.140625" bestFit="1" customWidth="1"/>
    <col min="10" max="10" width="15.7109375" customWidth="1"/>
    <col min="11" max="11" width="0.140625" customWidth="1"/>
    <col min="14" max="15" width="12.7109375" bestFit="1" customWidth="1"/>
    <col min="18" max="18" width="13.85546875" bestFit="1" customWidth="1"/>
  </cols>
  <sheetData>
    <row r="1" spans="2:18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</row>
    <row r="2" spans="2:18" ht="21.75" customHeight="1" x14ac:dyDescent="0.2">
      <c r="B2" s="66" t="s">
        <v>25</v>
      </c>
      <c r="C2" s="66"/>
      <c r="D2" s="66"/>
      <c r="E2" s="66"/>
      <c r="F2" s="66"/>
      <c r="G2" s="66"/>
      <c r="H2" s="66"/>
      <c r="I2" s="66"/>
      <c r="J2" s="66"/>
    </row>
    <row r="3" spans="2:18" ht="21.75" customHeight="1" x14ac:dyDescent="0.2">
      <c r="B3" s="66" t="s">
        <v>62</v>
      </c>
      <c r="C3" s="66"/>
      <c r="D3" s="66"/>
      <c r="E3" s="66"/>
      <c r="F3" s="66"/>
      <c r="G3" s="66"/>
      <c r="H3" s="66"/>
      <c r="I3" s="66"/>
      <c r="J3" s="66"/>
    </row>
    <row r="4" spans="2:18" ht="26.25" customHeight="1" x14ac:dyDescent="0.2">
      <c r="B4" s="78" t="s">
        <v>43</v>
      </c>
      <c r="C4" s="78"/>
      <c r="D4" s="78"/>
      <c r="E4" s="78"/>
      <c r="F4" s="78"/>
      <c r="G4" s="78"/>
      <c r="H4" s="78"/>
      <c r="I4" s="78"/>
      <c r="J4" s="78"/>
    </row>
    <row r="5" spans="2:18" ht="27" customHeight="1" x14ac:dyDescent="0.2">
      <c r="B5" s="77" t="s">
        <v>27</v>
      </c>
      <c r="C5" s="77" t="s">
        <v>34</v>
      </c>
      <c r="D5" s="77"/>
      <c r="E5" s="77"/>
      <c r="F5" s="77"/>
      <c r="G5" s="77" t="s">
        <v>35</v>
      </c>
      <c r="H5" s="77"/>
      <c r="I5" s="77"/>
      <c r="J5" s="77"/>
    </row>
    <row r="6" spans="2:18" ht="48" customHeight="1" x14ac:dyDescent="0.2">
      <c r="B6" s="77"/>
      <c r="C6" s="7" t="s">
        <v>5</v>
      </c>
      <c r="D6" s="7" t="s">
        <v>7</v>
      </c>
      <c r="E6" s="7" t="s">
        <v>42</v>
      </c>
      <c r="F6" s="7" t="s">
        <v>44</v>
      </c>
      <c r="G6" s="7" t="s">
        <v>5</v>
      </c>
      <c r="H6" s="7" t="s">
        <v>7</v>
      </c>
      <c r="I6" s="7" t="s">
        <v>42</v>
      </c>
      <c r="J6" s="7" t="s">
        <v>44</v>
      </c>
    </row>
    <row r="7" spans="2:18" ht="21.75" customHeight="1" x14ac:dyDescent="0.2">
      <c r="B7" s="3" t="s">
        <v>58</v>
      </c>
      <c r="C7" s="14">
        <v>945000</v>
      </c>
      <c r="D7" s="14">
        <v>21742099643</v>
      </c>
      <c r="E7" s="14">
        <v>21174364072</v>
      </c>
      <c r="F7" s="14">
        <v>567735571</v>
      </c>
      <c r="G7" s="14">
        <v>945000</v>
      </c>
      <c r="H7" s="14">
        <v>21742099643</v>
      </c>
      <c r="I7" s="14">
        <v>19563733212</v>
      </c>
      <c r="J7" s="14">
        <v>2178366431</v>
      </c>
      <c r="R7" s="8"/>
    </row>
    <row r="8" spans="2:18" ht="21.75" customHeight="1" x14ac:dyDescent="0.2">
      <c r="B8" s="4" t="s">
        <v>59</v>
      </c>
      <c r="C8" s="18">
        <v>225475</v>
      </c>
      <c r="D8" s="18">
        <v>21918681829</v>
      </c>
      <c r="E8" s="18">
        <v>21358132283</v>
      </c>
      <c r="F8" s="18">
        <v>560549546</v>
      </c>
      <c r="G8" s="18">
        <v>225475</v>
      </c>
      <c r="H8" s="18">
        <v>21918681829</v>
      </c>
      <c r="I8" s="18">
        <v>19704432235</v>
      </c>
      <c r="J8" s="18">
        <v>2214249594</v>
      </c>
      <c r="N8" s="8"/>
      <c r="O8" s="8"/>
      <c r="R8" s="8"/>
    </row>
    <row r="9" spans="2:18" ht="21.75" customHeight="1" x14ac:dyDescent="0.2">
      <c r="B9" s="4" t="s">
        <v>60</v>
      </c>
      <c r="C9" s="18">
        <v>402400</v>
      </c>
      <c r="D9" s="18">
        <v>31967338095</v>
      </c>
      <c r="E9" s="18">
        <v>31189383472</v>
      </c>
      <c r="F9" s="18">
        <v>777954623</v>
      </c>
      <c r="G9" s="18">
        <v>402400</v>
      </c>
      <c r="H9" s="18">
        <v>31967338095</v>
      </c>
      <c r="I9" s="18">
        <v>28741682394</v>
      </c>
      <c r="J9" s="18">
        <v>3225655701</v>
      </c>
      <c r="N9" s="8"/>
      <c r="O9" s="8"/>
      <c r="R9" s="8"/>
    </row>
    <row r="10" spans="2:18" ht="21.75" customHeight="1" x14ac:dyDescent="0.2">
      <c r="B10" s="4" t="s">
        <v>16</v>
      </c>
      <c r="C10" s="18">
        <v>1555000</v>
      </c>
      <c r="D10" s="18">
        <v>50804878790</v>
      </c>
      <c r="E10" s="18">
        <v>49450973226</v>
      </c>
      <c r="F10" s="18">
        <v>1353905564</v>
      </c>
      <c r="G10" s="18">
        <v>1555000</v>
      </c>
      <c r="H10" s="18">
        <v>50804878790</v>
      </c>
      <c r="I10" s="18">
        <v>45622420526</v>
      </c>
      <c r="J10" s="18">
        <v>5182458264</v>
      </c>
      <c r="N10" s="8"/>
      <c r="O10" s="8"/>
      <c r="R10" s="8"/>
    </row>
    <row r="11" spans="2:18" ht="21.75" customHeight="1" x14ac:dyDescent="0.2">
      <c r="B11" s="4" t="s">
        <v>17</v>
      </c>
      <c r="C11" s="18">
        <v>1189660</v>
      </c>
      <c r="D11" s="18">
        <v>31903240160</v>
      </c>
      <c r="E11" s="18">
        <v>31165922946</v>
      </c>
      <c r="F11" s="18">
        <v>737317214</v>
      </c>
      <c r="G11" s="18">
        <v>1189660</v>
      </c>
      <c r="H11" s="18">
        <v>31903240160</v>
      </c>
      <c r="I11" s="18">
        <v>28750614460</v>
      </c>
      <c r="J11" s="18">
        <v>3152625700</v>
      </c>
      <c r="N11" s="8"/>
      <c r="O11" s="8"/>
      <c r="R11" s="8"/>
    </row>
    <row r="12" spans="2:18" ht="21.75" customHeight="1" x14ac:dyDescent="0.2">
      <c r="B12" s="5" t="s">
        <v>18</v>
      </c>
      <c r="C12" s="19">
        <v>17281996</v>
      </c>
      <c r="D12" s="19">
        <v>332935811543</v>
      </c>
      <c r="E12" s="19">
        <v>324038865562</v>
      </c>
      <c r="F12" s="19">
        <v>8896945981</v>
      </c>
      <c r="G12" s="19">
        <v>17281996</v>
      </c>
      <c r="H12" s="19">
        <v>332935811543</v>
      </c>
      <c r="I12" s="19">
        <v>302634368338</v>
      </c>
      <c r="J12" s="19">
        <v>30301443205</v>
      </c>
      <c r="R12" s="8"/>
    </row>
    <row r="13" spans="2:18" ht="31.5" customHeight="1" thickBot="1" x14ac:dyDescent="0.25">
      <c r="B13" s="6" t="s">
        <v>19</v>
      </c>
      <c r="C13" s="13">
        <v>21599531</v>
      </c>
      <c r="D13" s="13">
        <v>491272050060</v>
      </c>
      <c r="E13" s="13">
        <v>478377641561</v>
      </c>
      <c r="F13" s="13">
        <v>12894408499</v>
      </c>
      <c r="G13" s="13">
        <v>21599531</v>
      </c>
      <c r="H13" s="13">
        <v>491272050060</v>
      </c>
      <c r="I13" s="13">
        <v>445017251165</v>
      </c>
      <c r="J13" s="13">
        <v>46254798895</v>
      </c>
      <c r="R13" s="8"/>
    </row>
    <row r="14" spans="2:18" ht="13.5" thickTop="1" x14ac:dyDescent="0.2">
      <c r="R14" s="8"/>
    </row>
    <row r="15" spans="2:18" x14ac:dyDescent="0.2">
      <c r="R15" s="8"/>
    </row>
    <row r="16" spans="2:18" x14ac:dyDescent="0.2">
      <c r="D16" s="8"/>
      <c r="E16" s="8"/>
      <c r="F16" s="8"/>
      <c r="J16" s="8"/>
    </row>
    <row r="19" spans="4:10" x14ac:dyDescent="0.2">
      <c r="J19" s="8"/>
    </row>
    <row r="20" spans="4:10" x14ac:dyDescent="0.2">
      <c r="D20" s="20"/>
      <c r="E20" s="20"/>
    </row>
  </sheetData>
  <mergeCells count="7">
    <mergeCell ref="B1:J1"/>
    <mergeCell ref="B2:J2"/>
    <mergeCell ref="B3:J3"/>
    <mergeCell ref="B4:J4"/>
    <mergeCell ref="B5:B6"/>
    <mergeCell ref="C5:F5"/>
    <mergeCell ref="G5:J5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Omid Zolfaghari</cp:lastModifiedBy>
  <cp:lastPrinted>2025-01-26T08:43:51Z</cp:lastPrinted>
  <dcterms:created xsi:type="dcterms:W3CDTF">2024-09-23T08:45:22Z</dcterms:created>
  <dcterms:modified xsi:type="dcterms:W3CDTF">2026-04-22T07:55:49Z</dcterms:modified>
</cp:coreProperties>
</file>