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eftekhari\Desktop\"/>
    </mc:Choice>
  </mc:AlternateContent>
  <xr:revisionPtr revIDLastSave="0" documentId="13_ncr:1_{AC52EEE3-72D5-43CE-AFD3-A0A36CB0DF67}" xr6:coauthVersionLast="47" xr6:coauthVersionMax="47" xr10:uidLastSave="{00000000-0000-0000-0000-000000000000}"/>
  <bookViews>
    <workbookView xWindow="0" yWindow="0" windowWidth="14400" windowHeight="15600" firstSheet="3" activeTab="5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درآمد!$A$1:$J$14</definedName>
    <definedName name="_xlnm.Print_Area" localSheetId="4">'درآمد سرمایه گذاری در صندوق'!$A$1:$AB$16</definedName>
    <definedName name="_xlnm.Print_Area" localSheetId="6">'درآمد ناشی از تغییر قیمت اوراق'!$A$1:$R$15</definedName>
    <definedName name="_xlnm.Print_Area" localSheetId="5">'سایر درآمدها'!$A$1:$H$12</definedName>
    <definedName name="_xlnm.Print_Area" localSheetId="2">سپرده!$A$1:$O$12</definedName>
    <definedName name="_xlnm.Print_Area" localSheetId="0">'سرمایه گذاری در املاک'!$A$1:$M$10</definedName>
    <definedName name="_xlnm.Print_Area" localSheetId="1">'واحدهای صندوق'!$A$1:$AB$16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10" l="1"/>
  <c r="D15" i="4"/>
  <c r="M12" i="10" l="1"/>
  <c r="AA14" i="4"/>
  <c r="AA13" i="4"/>
  <c r="AA12" i="4"/>
  <c r="AA11" i="4"/>
  <c r="AA15" i="4" s="1"/>
  <c r="AA10" i="4"/>
  <c r="AA9" i="4"/>
  <c r="N9" i="7"/>
  <c r="N10" i="7"/>
  <c r="AA14" i="10"/>
  <c r="AA13" i="10"/>
  <c r="AA11" i="10"/>
  <c r="AA10" i="10"/>
  <c r="AA9" i="10"/>
  <c r="M14" i="10"/>
  <c r="M13" i="10"/>
  <c r="M11" i="10"/>
  <c r="M10" i="10"/>
  <c r="M9" i="10"/>
  <c r="H12" i="8"/>
  <c r="N15" i="10"/>
  <c r="Q15" i="10"/>
  <c r="M11" i="7"/>
  <c r="G11" i="7"/>
  <c r="I11" i="7"/>
  <c r="K11" i="7"/>
  <c r="N11" i="7" l="1"/>
  <c r="M15" i="10"/>
  <c r="H9" i="8"/>
  <c r="H13" i="8" s="1"/>
  <c r="AA15" i="10" l="1"/>
</calcChain>
</file>

<file path=xl/sharedStrings.xml><?xml version="1.0" encoding="utf-8"?>
<sst xmlns="http://schemas.openxmlformats.org/spreadsheetml/2006/main" count="170" uniqueCount="72">
  <si>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</si>
  <si>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</si>
  <si>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</si>
  <si>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</si>
  <si>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</si>
  <si>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</si>
  <si>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</si>
  <si>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</si>
  <si>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</si>
  <si>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</si>
  <si>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</si>
  <si>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</si>
  <si>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</si>
  <si>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</si>
  <si>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</si>
  <si>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</si>
  <si>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</si>
  <si>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</si>
  <si>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</si>
  <si>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</si>
  <si>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</si>
  <si>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</si>
  <si>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</si>
  <si>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</si>
  <si>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</si>
  <si>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</si>
  <si>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</si>
  <si>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</si>
  <si>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</si>
  <si>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</si>
  <si>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</si>
  <si>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</si>
  <si>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</si>
  <si>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</si>
  <si>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</si>
  <si>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</si>
  <si>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</si>
  <si>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</si>
  <si>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</si>
  <si>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</si>
  <si>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</si>
  <si>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</si>
  <si>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</si>
  <si>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</si>
  <si>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</si>
  <si>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</si>
  <si>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</si>
  <si>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</si>
  <si>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</si>
  <si>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</si>
  <si>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</si>
  <si>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</si>
  <si>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</si>
  <si>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</si>
  <si>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</si>
  <si>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</si>
  <si>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</si>
  <si>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</si>
  <si>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</si>
  <si>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</si>
  <si>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</si>
  <si>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</si>
  <si>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</si>
  <si>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</si>
  <si>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</si>
  <si>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</si>
  <si>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</si>
  <si>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</si>
  <si>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صندوق ارمغان فیروزه آسیا-ثابت</t>
  </si>
  <si>
    <t>1404/10/30</t>
  </si>
  <si>
    <t>برای ماه منتهی به 1404/11/30</t>
  </si>
  <si>
    <t>1404/11/30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</si>
</sst>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topLeftCell="D1" zoomScaleNormal="100" zoomScaleSheetLayoutView="100" workbookViewId="0">
      <selection activeCell="I7" sqref="I7:M7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7" ht="21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7" ht="21" x14ac:dyDescent="0.2">
      <c r="A4" s="47" t="s">
        <v>70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27" ht="24" customHeight="1" x14ac:dyDescent="0.2">
      <c r="A5" s="46" t="s">
        <v>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7" spans="1:27" ht="18.75" x14ac:dyDescent="0.2">
      <c r="A7" s="44" t="s">
        <v>52</v>
      </c>
      <c r="B7" s="44" t="s">
        <v>69</v>
      </c>
      <c r="C7" s="44" t="s">
        <v>54</v>
      </c>
      <c r="D7" s="44" t="s">
        <v>54</v>
      </c>
      <c r="E7" s="44" t="s">
        <v>2</v>
      </c>
      <c r="F7" s="44" t="s">
        <v>2</v>
      </c>
      <c r="G7" s="44" t="s">
        <v>2</v>
      </c>
      <c r="H7" s="44" t="s">
        <v>2</v>
      </c>
      <c r="I7" s="44" t="s">
        <v>71</v>
      </c>
      <c r="J7" s="44" t="s">
        <v>58</v>
      </c>
      <c r="K7" s="44" t="s">
        <v>58</v>
      </c>
      <c r="L7" s="44" t="s">
        <v>58</v>
      </c>
      <c r="M7" s="44" t="s">
        <v>58</v>
      </c>
    </row>
    <row r="8" spans="1:27" ht="18.75" x14ac:dyDescent="0.2">
      <c r="A8" s="44" t="s">
        <v>5</v>
      </c>
      <c r="B8" s="44" t="s">
        <v>6</v>
      </c>
      <c r="C8" s="45" t="s">
        <v>55</v>
      </c>
      <c r="D8" s="45" t="s">
        <v>56</v>
      </c>
      <c r="E8" s="44" t="s">
        <v>3</v>
      </c>
      <c r="F8" s="44" t="s">
        <v>3</v>
      </c>
      <c r="G8" s="44" t="s">
        <v>4</v>
      </c>
      <c r="H8" s="44" t="s">
        <v>4</v>
      </c>
      <c r="I8" s="44" t="s">
        <v>6</v>
      </c>
      <c r="J8" s="45" t="s">
        <v>59</v>
      </c>
      <c r="K8" s="45" t="s">
        <v>55</v>
      </c>
      <c r="L8" s="45" t="s">
        <v>56</v>
      </c>
      <c r="M8" s="45" t="s">
        <v>61</v>
      </c>
    </row>
    <row r="9" spans="1:27" ht="37.5" x14ac:dyDescent="0.2">
      <c r="A9" s="44" t="s">
        <v>5</v>
      </c>
      <c r="B9" s="44" t="s">
        <v>6</v>
      </c>
      <c r="C9" s="44" t="s">
        <v>7</v>
      </c>
      <c r="D9" s="45" t="s">
        <v>8</v>
      </c>
      <c r="E9" s="31" t="s">
        <v>6</v>
      </c>
      <c r="F9" s="32" t="s">
        <v>57</v>
      </c>
      <c r="G9" s="31" t="s">
        <v>6</v>
      </c>
      <c r="H9" s="32" t="s">
        <v>9</v>
      </c>
      <c r="I9" s="44" t="s">
        <v>6</v>
      </c>
      <c r="J9" s="44" t="s">
        <v>60</v>
      </c>
      <c r="K9" s="44" t="s">
        <v>7</v>
      </c>
      <c r="L9" s="45" t="s">
        <v>8</v>
      </c>
      <c r="M9" s="45" t="s">
        <v>61</v>
      </c>
    </row>
    <row r="10" spans="1:27" ht="21" x14ac:dyDescent="0.2">
      <c r="A10" s="12" t="s">
        <v>53</v>
      </c>
      <c r="B10" s="11">
        <v>1</v>
      </c>
      <c r="C10" s="13">
        <v>1500</v>
      </c>
      <c r="D10" s="13">
        <v>1500</v>
      </c>
      <c r="E10" s="13">
        <v>0</v>
      </c>
      <c r="F10" s="13">
        <v>0</v>
      </c>
      <c r="G10" s="11">
        <v>0</v>
      </c>
      <c r="H10" s="11">
        <v>0</v>
      </c>
      <c r="I10" s="13">
        <v>1</v>
      </c>
      <c r="J10" s="13">
        <v>0</v>
      </c>
      <c r="K10" s="13">
        <v>1500</v>
      </c>
      <c r="L10" s="13">
        <v>1500</v>
      </c>
      <c r="M10" s="14" t="s">
        <v>62</v>
      </c>
    </row>
    <row r="20" spans="3:3" x14ac:dyDescent="0.2">
      <c r="C20" s="22"/>
    </row>
  </sheetData>
  <mergeCells count="18"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  <mergeCell ref="J8:J9"/>
    <mergeCell ref="K8:K9"/>
    <mergeCell ref="L8:L9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view="pageBreakPreview" topLeftCell="K1" zoomScaleNormal="100" zoomScaleSheetLayoutView="100" workbookViewId="0">
      <selection activeCell="Y9" sqref="Y9:Y15"/>
    </sheetView>
  </sheetViews>
  <sheetFormatPr defaultRowHeight="12.75" x14ac:dyDescent="0.2"/>
  <cols>
    <col min="1" max="1" width="6.5703125" style="16" customWidth="1"/>
    <col min="2" max="2" width="19.85546875" style="16" customWidth="1"/>
    <col min="3" max="3" width="1.28515625" style="16" customWidth="1"/>
    <col min="4" max="4" width="2.5703125" style="16" customWidth="1"/>
    <col min="5" max="5" width="9.85546875" style="16" customWidth="1"/>
    <col min="6" max="6" width="1.28515625" style="16" customWidth="1"/>
    <col min="7" max="7" width="17.7109375" style="16" bestFit="1" customWidth="1"/>
    <col min="8" max="8" width="1.28515625" style="16" customWidth="1"/>
    <col min="9" max="9" width="17.5703125" style="16" bestFit="1" customWidth="1"/>
    <col min="10" max="10" width="1.28515625" style="16" customWidth="1"/>
    <col min="11" max="11" width="9.85546875" style="16" bestFit="1" customWidth="1"/>
    <col min="12" max="12" width="1.28515625" style="16" customWidth="1"/>
    <col min="13" max="13" width="15" style="16" bestFit="1" customWidth="1"/>
    <col min="14" max="14" width="1.28515625" style="16" customWidth="1"/>
    <col min="15" max="15" width="11" style="16" bestFit="1" customWidth="1"/>
    <col min="16" max="16" width="1.28515625" style="16" customWidth="1"/>
    <col min="17" max="17" width="13.85546875" style="16" bestFit="1" customWidth="1"/>
    <col min="18" max="18" width="1.28515625" style="16" customWidth="1"/>
    <col min="19" max="19" width="11.85546875" style="16" bestFit="1" customWidth="1"/>
    <col min="20" max="20" width="1.28515625" style="16" customWidth="1"/>
    <col min="21" max="21" width="14.28515625" style="16" customWidth="1"/>
    <col min="22" max="22" width="1.28515625" style="16" customWidth="1"/>
    <col min="23" max="23" width="17.7109375" style="16" bestFit="1" customWidth="1"/>
    <col min="24" max="24" width="1.28515625" style="16" customWidth="1"/>
    <col min="25" max="25" width="16.85546875" style="16" customWidth="1"/>
    <col min="26" max="26" width="1.28515625" style="16" customWidth="1"/>
    <col min="27" max="27" width="12" style="16" bestFit="1" customWidth="1"/>
    <col min="28" max="28" width="3" style="16" customWidth="1"/>
    <col min="29" max="16384" width="9.140625" style="16"/>
  </cols>
  <sheetData>
    <row r="1" spans="1:27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25.5" x14ac:dyDescent="0.2">
      <c r="A3" s="49" t="s">
        <v>70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5" spans="1:27" ht="24" customHeight="1" x14ac:dyDescent="0.2">
      <c r="A5" s="51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21" customHeight="1" x14ac:dyDescent="0.2">
      <c r="D6" s="52" t="s">
        <v>69</v>
      </c>
      <c r="E6" s="52"/>
      <c r="F6" s="52"/>
      <c r="G6" s="52"/>
      <c r="H6" s="52"/>
      <c r="I6" s="52"/>
      <c r="K6" s="50" t="s">
        <v>2</v>
      </c>
      <c r="L6" s="50"/>
      <c r="M6" s="50"/>
      <c r="N6" s="50"/>
      <c r="O6" s="50"/>
      <c r="P6" s="50"/>
      <c r="Q6" s="50"/>
      <c r="S6" s="50" t="s">
        <v>71</v>
      </c>
      <c r="T6" s="50"/>
      <c r="U6" s="50"/>
      <c r="V6" s="50"/>
      <c r="W6" s="50"/>
      <c r="X6" s="50"/>
      <c r="Y6" s="50"/>
      <c r="Z6" s="50"/>
      <c r="AA6" s="50"/>
    </row>
    <row r="7" spans="1:27" ht="21" x14ac:dyDescent="0.2">
      <c r="D7" s="57"/>
      <c r="E7" s="57"/>
      <c r="F7" s="17"/>
      <c r="G7" s="17"/>
      <c r="H7" s="17"/>
      <c r="I7" s="17"/>
      <c r="K7" s="53" t="s">
        <v>12</v>
      </c>
      <c r="L7" s="53"/>
      <c r="M7" s="53"/>
      <c r="N7" s="17"/>
      <c r="O7" s="53" t="s">
        <v>13</v>
      </c>
      <c r="P7" s="53"/>
      <c r="Q7" s="53"/>
      <c r="S7" s="17"/>
      <c r="T7" s="17"/>
      <c r="U7" s="17"/>
      <c r="V7" s="17"/>
      <c r="W7" s="17"/>
      <c r="X7" s="17"/>
      <c r="Y7" s="17"/>
      <c r="Z7" s="17"/>
      <c r="AA7" s="17"/>
    </row>
    <row r="8" spans="1:27" ht="42" x14ac:dyDescent="0.2">
      <c r="A8" s="50" t="s">
        <v>14</v>
      </c>
      <c r="B8" s="50"/>
      <c r="D8" s="54" t="s">
        <v>15</v>
      </c>
      <c r="E8" s="54"/>
      <c r="G8" s="15" t="s">
        <v>7</v>
      </c>
      <c r="I8" s="15" t="s">
        <v>8</v>
      </c>
      <c r="K8" s="9" t="s">
        <v>6</v>
      </c>
      <c r="L8" s="17"/>
      <c r="M8" s="9" t="s">
        <v>7</v>
      </c>
      <c r="O8" s="9" t="s">
        <v>6</v>
      </c>
      <c r="P8" s="17"/>
      <c r="Q8" s="9" t="s">
        <v>9</v>
      </c>
      <c r="S8" s="15" t="s">
        <v>6</v>
      </c>
      <c r="U8" s="15" t="s">
        <v>16</v>
      </c>
      <c r="W8" s="15" t="s">
        <v>7</v>
      </c>
      <c r="Y8" s="15" t="s">
        <v>8</v>
      </c>
      <c r="AA8" s="15" t="s">
        <v>10</v>
      </c>
    </row>
    <row r="9" spans="1:27" ht="18.75" customHeight="1" x14ac:dyDescent="0.2">
      <c r="A9" s="55" t="s">
        <v>68</v>
      </c>
      <c r="B9" s="55"/>
      <c r="D9" s="56">
        <v>402400</v>
      </c>
      <c r="E9" s="56"/>
      <c r="G9" s="24">
        <v>26504618282</v>
      </c>
      <c r="I9" s="24">
        <v>29504753708.634998</v>
      </c>
      <c r="K9" s="18">
        <v>0</v>
      </c>
      <c r="M9" s="18">
        <v>0</v>
      </c>
      <c r="O9" s="18">
        <v>0</v>
      </c>
      <c r="Q9" s="18">
        <v>0</v>
      </c>
      <c r="S9" s="18">
        <v>402400</v>
      </c>
      <c r="U9" s="18">
        <v>75226</v>
      </c>
      <c r="W9" s="18">
        <v>26504618282</v>
      </c>
      <c r="Y9" s="18">
        <v>30259779989.990002</v>
      </c>
      <c r="AA9" s="19">
        <f>Y9/Y15</f>
        <v>6.4616564605578894E-2</v>
      </c>
    </row>
    <row r="10" spans="1:27" ht="18.75" customHeight="1" x14ac:dyDescent="0.2">
      <c r="A10" s="58" t="s">
        <v>66</v>
      </c>
      <c r="B10" s="58"/>
      <c r="D10" s="63">
        <v>945000</v>
      </c>
      <c r="E10" s="63"/>
      <c r="G10" s="37">
        <v>15001852319</v>
      </c>
      <c r="I10" s="37">
        <v>20085180857.4375</v>
      </c>
      <c r="K10" s="20">
        <v>0</v>
      </c>
      <c r="M10" s="20">
        <v>0</v>
      </c>
      <c r="O10" s="20">
        <v>0</v>
      </c>
      <c r="Q10" s="20">
        <v>0</v>
      </c>
      <c r="S10" s="20">
        <v>945000</v>
      </c>
      <c r="U10" s="20">
        <v>21806</v>
      </c>
      <c r="W10" s="20">
        <v>15001852319</v>
      </c>
      <c r="Y10" s="20">
        <v>20599071290.4375</v>
      </c>
      <c r="AA10" s="19">
        <f>Y10/Y15</f>
        <v>4.3987141390115572E-2</v>
      </c>
    </row>
    <row r="11" spans="1:27" ht="18.75" customHeight="1" x14ac:dyDescent="0.2">
      <c r="A11" s="58" t="s">
        <v>67</v>
      </c>
      <c r="B11" s="58"/>
      <c r="D11" s="63">
        <v>225475</v>
      </c>
      <c r="E11" s="63"/>
      <c r="G11" s="37">
        <v>14998251993</v>
      </c>
      <c r="I11" s="37">
        <v>20227341341.421398</v>
      </c>
      <c r="K11" s="20">
        <v>0</v>
      </c>
      <c r="M11" s="20">
        <v>0</v>
      </c>
      <c r="O11" s="20">
        <v>0</v>
      </c>
      <c r="Q11" s="20">
        <v>0</v>
      </c>
      <c r="S11" s="20">
        <v>225475</v>
      </c>
      <c r="U11" s="20">
        <v>92073</v>
      </c>
      <c r="W11" s="20">
        <v>14998251993</v>
      </c>
      <c r="Y11" s="20">
        <v>20752504366.119801</v>
      </c>
      <c r="AA11" s="19">
        <f>Y11/Y15</f>
        <v>4.431478152004175E-2</v>
      </c>
    </row>
    <row r="12" spans="1:27" ht="20.25" customHeight="1" x14ac:dyDescent="0.2">
      <c r="A12" s="60" t="s">
        <v>17</v>
      </c>
      <c r="B12" s="60"/>
      <c r="D12" s="63">
        <v>1555000</v>
      </c>
      <c r="E12" s="63"/>
      <c r="G12" s="37">
        <v>20049263532</v>
      </c>
      <c r="I12" s="37">
        <v>46870625081.343803</v>
      </c>
      <c r="K12" s="20">
        <v>0</v>
      </c>
      <c r="L12" s="20"/>
      <c r="M12" s="20">
        <v>0</v>
      </c>
      <c r="N12" s="20"/>
      <c r="O12" s="20">
        <v>0</v>
      </c>
      <c r="P12" s="20"/>
      <c r="Q12" s="20">
        <v>0</v>
      </c>
      <c r="S12" s="20">
        <v>1555000</v>
      </c>
      <c r="U12" s="20">
        <v>30935</v>
      </c>
      <c r="W12" s="20">
        <v>20049263532</v>
      </c>
      <c r="Y12" s="20">
        <v>48086186677.656303</v>
      </c>
      <c r="AA12" s="19">
        <f>Y12/Y15</f>
        <v>0.10268297354179581</v>
      </c>
    </row>
    <row r="13" spans="1:27" ht="21" customHeight="1" x14ac:dyDescent="0.2">
      <c r="A13" s="60" t="s">
        <v>18</v>
      </c>
      <c r="B13" s="60"/>
      <c r="D13" s="63">
        <v>1189660</v>
      </c>
      <c r="E13" s="63"/>
      <c r="G13" s="37">
        <v>26494003610</v>
      </c>
      <c r="I13" s="37">
        <v>29501013108.490101</v>
      </c>
      <c r="K13" s="20">
        <v>0</v>
      </c>
      <c r="L13" s="20"/>
      <c r="M13" s="20">
        <v>0</v>
      </c>
      <c r="N13" s="20"/>
      <c r="O13" s="20">
        <v>0</v>
      </c>
      <c r="P13" s="20"/>
      <c r="Q13" s="20">
        <v>0</v>
      </c>
      <c r="S13" s="20">
        <v>1189660</v>
      </c>
      <c r="U13" s="20">
        <v>25447</v>
      </c>
      <c r="W13" s="20">
        <v>26494003610</v>
      </c>
      <c r="Y13" s="20">
        <v>30262114748.730099</v>
      </c>
      <c r="AA13" s="19">
        <f>Y13/Y15</f>
        <v>6.4621550236307793E-2</v>
      </c>
    </row>
    <row r="14" spans="1:27" ht="21" customHeight="1" x14ac:dyDescent="0.2">
      <c r="A14" s="61" t="s">
        <v>19</v>
      </c>
      <c r="B14" s="61"/>
      <c r="D14" s="64">
        <v>17281996</v>
      </c>
      <c r="E14" s="64"/>
      <c r="G14" s="37">
        <v>196256573792</v>
      </c>
      <c r="I14" s="37">
        <v>310218366951.19897</v>
      </c>
      <c r="K14" s="20">
        <v>0</v>
      </c>
      <c r="L14" s="20"/>
      <c r="M14" s="20">
        <v>0</v>
      </c>
      <c r="N14" s="20"/>
      <c r="O14" s="20">
        <v>0</v>
      </c>
      <c r="P14" s="20"/>
      <c r="Q14" s="20">
        <v>0</v>
      </c>
      <c r="S14" s="20">
        <v>17281996</v>
      </c>
      <c r="U14" s="20">
        <v>18427</v>
      </c>
      <c r="W14" s="20">
        <v>196256573792</v>
      </c>
      <c r="Y14" s="20">
        <v>318337909885.26703</v>
      </c>
      <c r="AA14" s="19">
        <f>Y14/Y15</f>
        <v>0.67977698870615966</v>
      </c>
    </row>
    <row r="15" spans="1:27" ht="24.75" customHeight="1" thickBot="1" x14ac:dyDescent="0.25">
      <c r="A15" s="59" t="s">
        <v>20</v>
      </c>
      <c r="B15" s="59"/>
      <c r="D15" s="62">
        <f>SUM(D9:E14)</f>
        <v>21599531</v>
      </c>
      <c r="E15" s="62"/>
      <c r="G15" s="21">
        <v>299304563528</v>
      </c>
      <c r="I15" s="21">
        <v>456407281048.52698</v>
      </c>
      <c r="K15" s="21">
        <v>0</v>
      </c>
      <c r="M15" s="21">
        <v>0</v>
      </c>
      <c r="O15" s="21">
        <v>0</v>
      </c>
      <c r="Q15" s="21">
        <v>0</v>
      </c>
      <c r="S15" s="21">
        <v>21599531</v>
      </c>
      <c r="U15" s="21"/>
      <c r="W15" s="21">
        <v>299304563528</v>
      </c>
      <c r="Y15" s="21">
        <v>468297566958.20099</v>
      </c>
      <c r="AA15" s="35">
        <f>SUM(AA9:AA14)</f>
        <v>0.99999999999999944</v>
      </c>
    </row>
    <row r="16" spans="1:27" ht="13.5" thickTop="1" x14ac:dyDescent="0.2"/>
  </sheetData>
  <mergeCells count="26">
    <mergeCell ref="D15:E15"/>
    <mergeCell ref="D11:E11"/>
    <mergeCell ref="D10:E10"/>
    <mergeCell ref="D12:E12"/>
    <mergeCell ref="D13:E13"/>
    <mergeCell ref="D14:E14"/>
    <mergeCell ref="A10:B10"/>
    <mergeCell ref="A11:B11"/>
    <mergeCell ref="A15:B15"/>
    <mergeCell ref="A12:B12"/>
    <mergeCell ref="A13:B13"/>
    <mergeCell ref="A14:B14"/>
    <mergeCell ref="K7:M7"/>
    <mergeCell ref="O7:Q7"/>
    <mergeCell ref="A8:B8"/>
    <mergeCell ref="D8:E8"/>
    <mergeCell ref="A9:B9"/>
    <mergeCell ref="D9:E9"/>
    <mergeCell ref="D7:E7"/>
    <mergeCell ref="A1:AA1"/>
    <mergeCell ref="A2:AA2"/>
    <mergeCell ref="A3:AA3"/>
    <mergeCell ref="K6:Q6"/>
    <mergeCell ref="S6:AA6"/>
    <mergeCell ref="A5:AA5"/>
    <mergeCell ref="D6:I6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topLeftCell="E1" zoomScaleNormal="100" zoomScaleSheetLayoutView="100" workbookViewId="0">
      <selection activeCell="L9" sqref="L9:L11"/>
    </sheetView>
  </sheetViews>
  <sheetFormatPr defaultRowHeight="12.75" x14ac:dyDescent="0.2"/>
  <cols>
    <col min="1" max="1" width="4.5703125" customWidth="1"/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4.140625" customWidth="1"/>
  </cols>
  <sheetData>
    <row r="1" spans="2:14" ht="29.1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4" ht="21.75" customHeight="1" x14ac:dyDescent="0.2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21.75" customHeight="1" x14ac:dyDescent="0.2">
      <c r="B3" s="41" t="s">
        <v>70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14.45" customHeight="1" x14ac:dyDescent="0.2"/>
    <row r="5" spans="2:14" ht="24" x14ac:dyDescent="0.2">
      <c r="B5" s="27" t="s">
        <v>21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14.45" customHeight="1" x14ac:dyDescent="0.2">
      <c r="F6" s="1" t="s">
        <v>69</v>
      </c>
      <c r="H6" s="43" t="s">
        <v>2</v>
      </c>
      <c r="I6" s="43"/>
      <c r="J6" s="43"/>
      <c r="L6" s="47" t="s">
        <v>71</v>
      </c>
      <c r="M6" s="47"/>
      <c r="N6" s="47"/>
    </row>
    <row r="7" spans="2:14" ht="14.45" customHeight="1" x14ac:dyDescent="0.2">
      <c r="F7" s="2"/>
      <c r="H7" s="2"/>
      <c r="I7" s="2"/>
      <c r="J7" s="2"/>
      <c r="L7" s="2"/>
      <c r="M7" s="28"/>
      <c r="N7" s="28"/>
    </row>
    <row r="8" spans="2:14" ht="14.45" customHeight="1" x14ac:dyDescent="0.2">
      <c r="B8" s="65" t="s">
        <v>22</v>
      </c>
      <c r="C8" s="65"/>
      <c r="D8" s="65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24">
        <v>259421500</v>
      </c>
      <c r="G9" s="22"/>
      <c r="H9" s="24">
        <v>0</v>
      </c>
      <c r="I9" s="22"/>
      <c r="J9" s="24">
        <v>0</v>
      </c>
      <c r="K9" s="22"/>
      <c r="L9" s="24">
        <v>259421500</v>
      </c>
      <c r="M9" s="22"/>
      <c r="N9" s="25">
        <f>L9/L11</f>
        <v>4.8964696572171649E-3</v>
      </c>
    </row>
    <row r="10" spans="2:14" ht="21.75" customHeight="1" x14ac:dyDescent="0.2">
      <c r="B10" s="4" t="s">
        <v>65</v>
      </c>
      <c r="C10" s="4"/>
      <c r="D10" s="4"/>
      <c r="F10" s="24">
        <v>47639707105</v>
      </c>
      <c r="G10" s="22"/>
      <c r="H10" s="24">
        <v>9000000000</v>
      </c>
      <c r="I10" s="22"/>
      <c r="J10" s="24">
        <v>3917793447</v>
      </c>
      <c r="K10" s="22"/>
      <c r="L10" s="24">
        <v>52721913658</v>
      </c>
      <c r="M10" s="22"/>
      <c r="N10" s="25">
        <f>L10/L11</f>
        <v>0.99510353034278287</v>
      </c>
    </row>
    <row r="11" spans="2:14" ht="21.75" customHeight="1" thickBot="1" x14ac:dyDescent="0.25">
      <c r="B11" s="66" t="s">
        <v>20</v>
      </c>
      <c r="C11" s="66"/>
      <c r="D11" s="66"/>
      <c r="F11" s="23">
        <v>47899128605</v>
      </c>
      <c r="G11" s="23" t="e">
        <f>SUM(#REF!)</f>
        <v>#REF!</v>
      </c>
      <c r="H11" s="23">
        <v>9000000000</v>
      </c>
      <c r="I11" s="23" t="e">
        <f>SUM(#REF!)</f>
        <v>#REF!</v>
      </c>
      <c r="J11" s="23">
        <v>3917793447</v>
      </c>
      <c r="K11" s="23" t="e">
        <f>SUM(#REF!)</f>
        <v>#REF!</v>
      </c>
      <c r="L11" s="23">
        <v>52981335158</v>
      </c>
      <c r="M11" s="23" t="e">
        <f>SUM(#REF!)</f>
        <v>#REF!</v>
      </c>
      <c r="N11" s="26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F8" sqref="F8:F13"/>
    </sheetView>
  </sheetViews>
  <sheetFormatPr defaultRowHeight="12.75" x14ac:dyDescent="0.2"/>
  <cols>
    <col min="1" max="1" width="5.7109375" customWidth="1"/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.5703125" bestFit="1" customWidth="1"/>
    <col min="7" max="7" width="1.28515625" customWidth="1"/>
    <col min="8" max="8" width="17.42578125" customWidth="1"/>
    <col min="9" max="9" width="1.28515625" customWidth="1"/>
    <col min="10" max="10" width="3.7109375" customWidth="1"/>
  </cols>
  <sheetData>
    <row r="1" spans="2:9" ht="29.1" customHeight="1" x14ac:dyDescent="0.2">
      <c r="B1" s="41" t="s">
        <v>0</v>
      </c>
      <c r="C1" s="41"/>
      <c r="D1" s="41"/>
      <c r="E1" s="41"/>
      <c r="F1" s="41"/>
      <c r="G1" s="41"/>
      <c r="H1" s="41"/>
      <c r="I1" s="41"/>
    </row>
    <row r="2" spans="2:9" ht="21.75" customHeight="1" x14ac:dyDescent="0.2">
      <c r="B2" s="41" t="s">
        <v>26</v>
      </c>
      <c r="C2" s="41"/>
      <c r="D2" s="41"/>
      <c r="E2" s="41"/>
      <c r="F2" s="41"/>
      <c r="G2" s="41"/>
      <c r="H2" s="41"/>
      <c r="I2" s="41"/>
    </row>
    <row r="3" spans="2:9" ht="21.75" customHeight="1" x14ac:dyDescent="0.2">
      <c r="B3" s="41" t="s">
        <v>70</v>
      </c>
      <c r="C3" s="41"/>
      <c r="D3" s="41"/>
      <c r="E3" s="41"/>
      <c r="F3" s="41"/>
      <c r="G3" s="41"/>
      <c r="H3" s="41"/>
      <c r="I3" s="41"/>
    </row>
    <row r="4" spans="2:9" ht="14.45" customHeight="1" x14ac:dyDescent="0.2"/>
    <row r="5" spans="2:9" ht="29.1" customHeight="1" x14ac:dyDescent="0.2">
      <c r="B5" s="42" t="s">
        <v>27</v>
      </c>
      <c r="C5" s="42"/>
      <c r="D5" s="42"/>
      <c r="E5" s="42"/>
      <c r="F5" s="42"/>
      <c r="G5" s="42"/>
      <c r="H5" s="42"/>
      <c r="I5" s="42"/>
    </row>
    <row r="6" spans="2:9" ht="14.45" customHeight="1" x14ac:dyDescent="0.2"/>
    <row r="7" spans="2:9" ht="14.45" customHeight="1" x14ac:dyDescent="0.2">
      <c r="B7" s="43" t="s">
        <v>28</v>
      </c>
      <c r="C7" s="43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67" t="s">
        <v>31</v>
      </c>
      <c r="C8" s="67"/>
      <c r="E8" s="4" t="s">
        <v>32</v>
      </c>
      <c r="F8" s="24">
        <v>0</v>
      </c>
      <c r="G8" s="22"/>
      <c r="H8" s="29">
        <v>0</v>
      </c>
    </row>
    <row r="9" spans="2:9" ht="21.75" customHeight="1" x14ac:dyDescent="0.2">
      <c r="B9" s="60" t="s">
        <v>33</v>
      </c>
      <c r="C9" s="60"/>
      <c r="E9" s="5" t="s">
        <v>34</v>
      </c>
      <c r="F9" s="37">
        <v>11890285909</v>
      </c>
      <c r="G9" s="22"/>
      <c r="H9" s="30">
        <f>F9/F13</f>
        <v>0.39779766393669125</v>
      </c>
    </row>
    <row r="10" spans="2:9" ht="21.75" customHeight="1" x14ac:dyDescent="0.2">
      <c r="B10" s="60" t="s">
        <v>35</v>
      </c>
      <c r="C10" s="60"/>
      <c r="E10" s="5" t="s">
        <v>36</v>
      </c>
      <c r="F10" s="37">
        <v>0</v>
      </c>
      <c r="G10" s="22"/>
      <c r="H10" s="30">
        <v>0</v>
      </c>
    </row>
    <row r="11" spans="2:9" ht="21.75" customHeight="1" x14ac:dyDescent="0.2">
      <c r="B11" s="60" t="s">
        <v>37</v>
      </c>
      <c r="C11" s="60"/>
      <c r="E11" s="5" t="s">
        <v>38</v>
      </c>
      <c r="F11" s="37">
        <v>0</v>
      </c>
      <c r="G11" s="22"/>
      <c r="H11" s="30">
        <v>0</v>
      </c>
    </row>
    <row r="12" spans="2:9" ht="21.75" customHeight="1" x14ac:dyDescent="0.2">
      <c r="B12" s="68" t="s">
        <v>39</v>
      </c>
      <c r="C12" s="68"/>
      <c r="E12" s="6" t="s">
        <v>40</v>
      </c>
      <c r="F12" s="38">
        <v>18000000000</v>
      </c>
      <c r="G12" s="22"/>
      <c r="H12" s="30">
        <f>F12/F13</f>
        <v>0.60220233606330875</v>
      </c>
    </row>
    <row r="13" spans="2:9" ht="21.75" customHeight="1" thickBot="1" x14ac:dyDescent="0.25">
      <c r="B13" s="66" t="s">
        <v>20</v>
      </c>
      <c r="C13" s="66"/>
      <c r="E13" s="8"/>
      <c r="F13" s="23">
        <v>29890285909</v>
      </c>
      <c r="G13" s="22"/>
      <c r="H13" s="26">
        <f>SUM(H8:H12)</f>
        <v>1</v>
      </c>
    </row>
    <row r="14" spans="2:9" ht="13.5" thickTop="1" x14ac:dyDescent="0.2"/>
  </sheetData>
  <mergeCells count="11">
    <mergeCell ref="B13:C13"/>
    <mergeCell ref="B8:C8"/>
    <mergeCell ref="B9:C9"/>
    <mergeCell ref="B10:C10"/>
    <mergeCell ref="B11:C11"/>
    <mergeCell ref="B12:C12"/>
    <mergeCell ref="B1:I1"/>
    <mergeCell ref="B2:I2"/>
    <mergeCell ref="B3:I3"/>
    <mergeCell ref="B7:C7"/>
    <mergeCell ref="B5:I5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6"/>
  <sheetViews>
    <sheetView rightToLeft="1" view="pageBreakPreview" topLeftCell="O1" zoomScaleNormal="100" zoomScaleSheetLayoutView="100" workbookViewId="0">
      <selection activeCell="Y9" sqref="Y9:Y15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1.140625" customWidth="1"/>
    <col min="8" max="8" width="11.7109375" customWidth="1"/>
    <col min="9" max="9" width="1.28515625" customWidth="1"/>
    <col min="10" max="10" width="15.7109375" bestFit="1" customWidth="1"/>
    <col min="11" max="11" width="1.28515625" hidden="1" customWidth="1"/>
    <col min="12" max="12" width="1.28515625" customWidth="1"/>
    <col min="13" max="13" width="17.28515625" bestFit="1" customWidth="1"/>
    <col min="14" max="14" width="3.140625" hidden="1" customWidth="1"/>
    <col min="15" max="15" width="1.5703125" customWidth="1"/>
    <col min="16" max="16" width="16.28515625" bestFit="1" customWidth="1"/>
    <col min="17" max="17" width="3.140625" hidden="1" customWidth="1"/>
    <col min="18" max="18" width="1.140625" customWidth="1"/>
    <col min="19" max="19" width="15.5703125" customWidth="1"/>
    <col min="20" max="20" width="1.28515625" hidden="1" customWidth="1"/>
    <col min="21" max="21" width="1.28515625" customWidth="1"/>
    <col min="22" max="22" width="15" bestFit="1" customWidth="1"/>
    <col min="23" max="23" width="15" hidden="1" customWidth="1"/>
    <col min="24" max="24" width="1.140625" customWidth="1"/>
    <col min="25" max="25" width="15.85546875" bestFit="1" customWidth="1"/>
    <col min="26" max="26" width="1.28515625" customWidth="1"/>
    <col min="27" max="27" width="17.28515625" bestFit="1" customWidth="1"/>
    <col min="28" max="28" width="3.140625" customWidth="1"/>
  </cols>
  <sheetData>
    <row r="1" spans="1:27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1.75" customHeight="1" x14ac:dyDescent="0.2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1.75" customHeight="1" x14ac:dyDescent="0.2">
      <c r="A3" s="41" t="s">
        <v>70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14.45" customHeight="1" x14ac:dyDescent="0.2"/>
    <row r="5" spans="1:27" ht="21" customHeight="1" x14ac:dyDescent="0.2">
      <c r="A5" s="42" t="s">
        <v>45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14.45" customHeight="1" x14ac:dyDescent="0.2">
      <c r="D6" s="43" t="s">
        <v>41</v>
      </c>
      <c r="E6" s="43"/>
      <c r="F6" s="43"/>
      <c r="G6" s="65"/>
      <c r="H6" s="43"/>
      <c r="I6" s="65"/>
      <c r="J6" s="43"/>
      <c r="K6" s="43"/>
      <c r="L6" s="65"/>
      <c r="M6" s="43"/>
      <c r="P6" s="43" t="s">
        <v>42</v>
      </c>
      <c r="Q6" s="43"/>
      <c r="R6" s="43"/>
      <c r="S6" s="43"/>
      <c r="T6" s="43"/>
      <c r="U6" s="65"/>
      <c r="V6" s="43"/>
      <c r="W6" s="43"/>
      <c r="X6" s="65"/>
      <c r="Y6" s="43"/>
      <c r="Z6" s="43"/>
      <c r="AA6" s="43"/>
    </row>
    <row r="7" spans="1:27" ht="14.45" customHeight="1" x14ac:dyDescent="0.2">
      <c r="D7" s="2"/>
      <c r="E7" s="2"/>
      <c r="F7" s="2"/>
      <c r="G7" s="2"/>
      <c r="H7" s="2"/>
      <c r="I7" s="2"/>
      <c r="J7" s="69" t="s">
        <v>20</v>
      </c>
      <c r="K7" s="69"/>
      <c r="L7" s="70"/>
      <c r="M7" s="69"/>
      <c r="P7" s="2"/>
      <c r="Q7" s="2"/>
      <c r="R7" s="2"/>
      <c r="S7" s="2"/>
      <c r="T7" s="2"/>
      <c r="U7" s="2"/>
      <c r="V7" s="2"/>
      <c r="W7" s="2"/>
      <c r="X7" s="2"/>
      <c r="Y7" s="69" t="s">
        <v>20</v>
      </c>
      <c r="Z7" s="69"/>
      <c r="AA7" s="69"/>
    </row>
    <row r="8" spans="1:27" ht="18.75" customHeight="1" x14ac:dyDescent="0.2">
      <c r="A8" s="43" t="s">
        <v>14</v>
      </c>
      <c r="B8" s="43"/>
      <c r="D8" s="1" t="s">
        <v>46</v>
      </c>
      <c r="F8" s="1" t="s">
        <v>43</v>
      </c>
      <c r="H8" s="1" t="s">
        <v>44</v>
      </c>
      <c r="J8" s="3" t="s">
        <v>23</v>
      </c>
      <c r="K8" s="2"/>
      <c r="L8" s="2"/>
      <c r="M8" s="3" t="s">
        <v>30</v>
      </c>
      <c r="P8" s="1" t="s">
        <v>46</v>
      </c>
      <c r="S8" s="34" t="s">
        <v>43</v>
      </c>
      <c r="T8" s="34"/>
      <c r="V8" s="1" t="s">
        <v>44</v>
      </c>
      <c r="Y8" s="3" t="s">
        <v>23</v>
      </c>
      <c r="Z8" s="2"/>
      <c r="AA8" s="33" t="s">
        <v>30</v>
      </c>
    </row>
    <row r="9" spans="1:27" ht="21.75" customHeight="1" x14ac:dyDescent="0.2">
      <c r="A9" s="67" t="s">
        <v>66</v>
      </c>
      <c r="B9" s="67"/>
      <c r="D9" s="37">
        <v>0</v>
      </c>
      <c r="E9" s="22"/>
      <c r="F9" s="37">
        <v>513890433</v>
      </c>
      <c r="G9" s="22"/>
      <c r="H9" s="37">
        <v>0</v>
      </c>
      <c r="I9" s="22"/>
      <c r="J9" s="37">
        <v>513890433</v>
      </c>
      <c r="K9" s="22">
        <v>74218028873</v>
      </c>
      <c r="L9" s="22"/>
      <c r="M9" s="30">
        <f>J9/J15</f>
        <v>4.3219350395184847E-2</v>
      </c>
      <c r="N9" s="22"/>
      <c r="O9" s="22"/>
      <c r="P9" s="37">
        <v>0</v>
      </c>
      <c r="Q9" s="22"/>
      <c r="R9" s="22"/>
      <c r="S9" s="24">
        <v>1035338078</v>
      </c>
      <c r="T9" s="22"/>
      <c r="U9" s="22"/>
      <c r="V9" s="37">
        <v>0</v>
      </c>
      <c r="W9" s="22"/>
      <c r="X9" s="22"/>
      <c r="Y9" s="37">
        <v>1035338078</v>
      </c>
      <c r="Z9" s="22"/>
      <c r="AA9" s="30">
        <f>Y9/Y15</f>
        <v>4.4472681871640538E-2</v>
      </c>
    </row>
    <row r="10" spans="1:27" ht="21.75" customHeight="1" x14ac:dyDescent="0.2">
      <c r="A10" s="60" t="s">
        <v>67</v>
      </c>
      <c r="B10" s="60"/>
      <c r="C10" s="5"/>
      <c r="D10" s="37">
        <v>0</v>
      </c>
      <c r="E10" s="22"/>
      <c r="F10" s="37">
        <v>525163025</v>
      </c>
      <c r="G10" s="22"/>
      <c r="H10" s="37">
        <v>0</v>
      </c>
      <c r="I10" s="22"/>
      <c r="J10" s="37">
        <v>525163025</v>
      </c>
      <c r="K10" s="22">
        <v>4561880893</v>
      </c>
      <c r="L10" s="22"/>
      <c r="M10" s="30">
        <f>J10/J15</f>
        <v>4.4167400937137551E-2</v>
      </c>
      <c r="N10" s="22"/>
      <c r="O10" s="22"/>
      <c r="P10" s="37">
        <v>0</v>
      </c>
      <c r="Q10" s="22"/>
      <c r="R10" s="22"/>
      <c r="S10" s="37">
        <v>1048072131</v>
      </c>
      <c r="T10" s="22"/>
      <c r="U10" s="22"/>
      <c r="V10" s="37">
        <v>0</v>
      </c>
      <c r="W10" s="22"/>
      <c r="X10" s="22"/>
      <c r="Y10" s="37">
        <v>1048072131</v>
      </c>
      <c r="Z10" s="22"/>
      <c r="AA10" s="30">
        <f>Y10/Y15</f>
        <v>4.5019669855603794E-2</v>
      </c>
    </row>
    <row r="11" spans="1:27" ht="21.75" customHeight="1" x14ac:dyDescent="0.2">
      <c r="A11" s="60" t="s">
        <v>68</v>
      </c>
      <c r="B11" s="60"/>
      <c r="D11" s="37">
        <v>0</v>
      </c>
      <c r="E11" s="22"/>
      <c r="F11" s="37">
        <v>755026281</v>
      </c>
      <c r="G11" s="22"/>
      <c r="H11" s="37">
        <v>0</v>
      </c>
      <c r="I11" s="22"/>
      <c r="J11" s="37">
        <v>755026281</v>
      </c>
      <c r="K11" s="22">
        <v>4706180242</v>
      </c>
      <c r="L11" s="22"/>
      <c r="M11" s="30">
        <f>J11/J15</f>
        <v>6.349942186238812E-2</v>
      </c>
      <c r="N11" s="22"/>
      <c r="O11" s="22"/>
      <c r="P11" s="37">
        <v>0</v>
      </c>
      <c r="Q11" s="22"/>
      <c r="R11" s="22"/>
      <c r="S11" s="37">
        <v>1518097595</v>
      </c>
      <c r="T11" s="22"/>
      <c r="U11" s="22"/>
      <c r="V11" s="37">
        <v>0</v>
      </c>
      <c r="W11" s="22"/>
      <c r="X11" s="22"/>
      <c r="Y11" s="37">
        <v>1518097595</v>
      </c>
      <c r="Z11" s="22"/>
      <c r="AA11" s="30">
        <f>Y11/Y15</f>
        <v>6.5209493234284002E-2</v>
      </c>
    </row>
    <row r="12" spans="1:27" ht="21.75" customHeight="1" x14ac:dyDescent="0.2">
      <c r="A12" s="60" t="s">
        <v>17</v>
      </c>
      <c r="B12" s="60"/>
      <c r="D12" s="37"/>
      <c r="E12" s="22"/>
      <c r="F12" s="37">
        <v>1215561596</v>
      </c>
      <c r="G12" s="22"/>
      <c r="H12" s="37"/>
      <c r="I12" s="22"/>
      <c r="J12" s="37">
        <v>1215561596</v>
      </c>
      <c r="K12" s="22">
        <v>2237064112</v>
      </c>
      <c r="L12" s="22"/>
      <c r="M12" s="30">
        <f>J12/J15</f>
        <v>0.10223148587873035</v>
      </c>
      <c r="N12" s="22"/>
      <c r="O12" s="22"/>
      <c r="P12" s="37"/>
      <c r="Q12" s="22"/>
      <c r="R12" s="22"/>
      <c r="S12" s="37">
        <v>2463766151</v>
      </c>
      <c r="T12" s="22"/>
      <c r="U12" s="22"/>
      <c r="V12" s="37">
        <v>0</v>
      </c>
      <c r="W12" s="22"/>
      <c r="X12" s="22"/>
      <c r="Y12" s="37">
        <v>2463766151</v>
      </c>
      <c r="Z12" s="22"/>
      <c r="AA12" s="30">
        <f>Y12/Y15</f>
        <v>0.10583044376306547</v>
      </c>
    </row>
    <row r="13" spans="1:27" ht="21.75" customHeight="1" x14ac:dyDescent="0.2">
      <c r="A13" s="5" t="s">
        <v>18</v>
      </c>
      <c r="B13" s="5"/>
      <c r="D13" s="37">
        <v>0</v>
      </c>
      <c r="E13" s="22"/>
      <c r="F13" s="37">
        <v>761101640</v>
      </c>
      <c r="G13" s="22"/>
      <c r="H13" s="37">
        <v>0</v>
      </c>
      <c r="I13" s="22"/>
      <c r="J13" s="37">
        <v>761101640</v>
      </c>
      <c r="K13" s="22">
        <v>11861926806</v>
      </c>
      <c r="L13" s="22"/>
      <c r="M13" s="30">
        <f>J13/J15</f>
        <v>6.4010373327011982E-2</v>
      </c>
      <c r="N13" s="22"/>
      <c r="O13" s="22"/>
      <c r="P13" s="37">
        <v>0</v>
      </c>
      <c r="Q13" s="22"/>
      <c r="R13" s="22"/>
      <c r="S13" s="37">
        <v>1511500288</v>
      </c>
      <c r="T13" s="22"/>
      <c r="U13" s="22"/>
      <c r="V13" s="37">
        <v>0</v>
      </c>
      <c r="W13" s="22"/>
      <c r="X13" s="22"/>
      <c r="Y13" s="37">
        <v>1511500288</v>
      </c>
      <c r="Z13" s="22"/>
      <c r="AA13" s="30">
        <f>Y13/Y15</f>
        <v>6.4926107602426134E-2</v>
      </c>
    </row>
    <row r="14" spans="1:27" ht="21.75" customHeight="1" x14ac:dyDescent="0.2">
      <c r="A14" s="60" t="s">
        <v>19</v>
      </c>
      <c r="B14" s="60"/>
      <c r="D14" s="38">
        <v>0</v>
      </c>
      <c r="E14" s="22"/>
      <c r="F14" s="38">
        <v>8119542934</v>
      </c>
      <c r="G14" s="22"/>
      <c r="H14" s="38">
        <v>0</v>
      </c>
      <c r="I14" s="22"/>
      <c r="J14" s="38">
        <v>8119542934</v>
      </c>
      <c r="K14" s="22">
        <v>2254881767</v>
      </c>
      <c r="L14" s="22"/>
      <c r="M14" s="30">
        <f>J14/J15</f>
        <v>0.68287196759954716</v>
      </c>
      <c r="N14" s="22"/>
      <c r="O14" s="22"/>
      <c r="P14" s="38">
        <v>0</v>
      </c>
      <c r="Q14" s="22"/>
      <c r="R14" s="22"/>
      <c r="S14" s="38">
        <v>15703541547</v>
      </c>
      <c r="T14" s="22"/>
      <c r="U14" s="22"/>
      <c r="V14" s="37">
        <v>0</v>
      </c>
      <c r="W14" s="22"/>
      <c r="X14" s="22"/>
      <c r="Y14" s="38">
        <v>15703541547</v>
      </c>
      <c r="Z14" s="22"/>
      <c r="AA14" s="30">
        <f>Y14/Y15</f>
        <v>0.67454160367298011</v>
      </c>
    </row>
    <row r="15" spans="1:27" ht="21.75" customHeight="1" thickBot="1" x14ac:dyDescent="0.25">
      <c r="A15" s="66" t="s">
        <v>20</v>
      </c>
      <c r="B15" s="66"/>
      <c r="D15" s="23">
        <v>0</v>
      </c>
      <c r="E15" s="22"/>
      <c r="F15" s="23">
        <v>11890285909</v>
      </c>
      <c r="G15" s="37"/>
      <c r="H15" s="23">
        <v>0</v>
      </c>
      <c r="I15" s="37">
        <v>20439359513</v>
      </c>
      <c r="J15" s="23">
        <v>11890285909</v>
      </c>
      <c r="K15" s="22">
        <v>99839962693</v>
      </c>
      <c r="L15" s="22"/>
      <c r="M15" s="26">
        <f>SUM(M9:M14)</f>
        <v>1</v>
      </c>
      <c r="N15" s="30">
        <f>SUM(N9:N14)</f>
        <v>0</v>
      </c>
      <c r="O15" s="30"/>
      <c r="P15" s="23">
        <v>0</v>
      </c>
      <c r="Q15" s="30">
        <f>SUM(Q9:Q14)</f>
        <v>0</v>
      </c>
      <c r="R15" s="22"/>
      <c r="S15" s="23">
        <v>23280315790</v>
      </c>
      <c r="T15" s="22">
        <v>23280315790</v>
      </c>
      <c r="U15" s="22"/>
      <c r="V15" s="23">
        <v>0</v>
      </c>
      <c r="W15" s="37"/>
      <c r="X15" s="37"/>
      <c r="Y15" s="23">
        <v>23280315790</v>
      </c>
      <c r="Z15" s="22"/>
      <c r="AA15" s="36">
        <f>SUM(AA9:AA14)</f>
        <v>1</v>
      </c>
    </row>
    <row r="16" spans="1:27" ht="19.5" thickTop="1" x14ac:dyDescent="0.45">
      <c r="F16" s="39"/>
    </row>
  </sheetData>
  <mergeCells count="15">
    <mergeCell ref="A15:B15"/>
    <mergeCell ref="J7:M7"/>
    <mergeCell ref="Y7:AA7"/>
    <mergeCell ref="A8:B8"/>
    <mergeCell ref="A9:B9"/>
    <mergeCell ref="A10:B10"/>
    <mergeCell ref="A11:B11"/>
    <mergeCell ref="A14:B14"/>
    <mergeCell ref="A12:B12"/>
    <mergeCell ref="A1:AA1"/>
    <mergeCell ref="A2:AA2"/>
    <mergeCell ref="A3:AA3"/>
    <mergeCell ref="D6:M6"/>
    <mergeCell ref="P6:AA6"/>
    <mergeCell ref="A5:AA5"/>
  </mergeCells>
  <pageMargins left="0.7" right="0.7" top="0.75" bottom="0.75" header="0.3" footer="0.3"/>
  <pageSetup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tabSelected="1" view="pageBreakPreview" zoomScale="120" zoomScaleNormal="100" zoomScaleSheetLayoutView="120" workbookViewId="0">
      <selection activeCell="G8" sqref="G8:G11"/>
    </sheetView>
  </sheetViews>
  <sheetFormatPr defaultRowHeight="12.75" x14ac:dyDescent="0.2"/>
  <cols>
    <col min="1" max="1" width="3.85546875" customWidth="1"/>
    <col min="2" max="2" width="5.140625" customWidth="1"/>
    <col min="3" max="3" width="29.85546875" customWidth="1"/>
    <col min="4" max="4" width="1.28515625" customWidth="1"/>
    <col min="5" max="5" width="15" bestFit="1" customWidth="1"/>
    <col min="6" max="6" width="1.28515625" customWidth="1"/>
    <col min="7" max="7" width="14.85546875" bestFit="1" customWidth="1"/>
    <col min="8" max="8" width="2.7109375" customWidth="1"/>
    <col min="9" max="9" width="11.5703125" customWidth="1"/>
  </cols>
  <sheetData>
    <row r="1" spans="2:7" ht="29.1" customHeight="1" x14ac:dyDescent="0.2">
      <c r="B1" s="41" t="s">
        <v>0</v>
      </c>
      <c r="C1" s="41"/>
      <c r="D1" s="41"/>
      <c r="E1" s="41"/>
      <c r="F1" s="41"/>
      <c r="G1" s="41"/>
    </row>
    <row r="2" spans="2:7" ht="21.75" customHeight="1" x14ac:dyDescent="0.2">
      <c r="B2" s="41" t="s">
        <v>26</v>
      </c>
      <c r="C2" s="41"/>
      <c r="D2" s="41"/>
      <c r="E2" s="41"/>
      <c r="F2" s="41"/>
      <c r="G2" s="41"/>
    </row>
    <row r="3" spans="2:7" ht="21.75" customHeight="1" x14ac:dyDescent="0.2">
      <c r="B3" s="41" t="s">
        <v>70</v>
      </c>
      <c r="C3" s="41"/>
      <c r="D3" s="41"/>
      <c r="E3" s="41"/>
      <c r="F3" s="41"/>
      <c r="G3" s="41"/>
    </row>
    <row r="4" spans="2:7" ht="14.45" customHeight="1" x14ac:dyDescent="0.2"/>
    <row r="5" spans="2:7" ht="29.1" customHeight="1" x14ac:dyDescent="0.2">
      <c r="B5" s="42" t="s">
        <v>39</v>
      </c>
      <c r="C5" s="42"/>
      <c r="D5" s="42"/>
      <c r="E5" s="42"/>
      <c r="F5" s="42"/>
      <c r="G5" s="42"/>
    </row>
    <row r="6" spans="2:7" ht="14.45" customHeight="1" x14ac:dyDescent="0.2">
      <c r="E6" s="1" t="s">
        <v>41</v>
      </c>
      <c r="G6" s="1" t="s">
        <v>71</v>
      </c>
    </row>
    <row r="7" spans="2:7" ht="14.45" customHeight="1" x14ac:dyDescent="0.2">
      <c r="B7" s="43" t="s">
        <v>39</v>
      </c>
      <c r="C7" s="43"/>
      <c r="E7" s="3" t="s">
        <v>23</v>
      </c>
      <c r="G7" s="3" t="s">
        <v>23</v>
      </c>
    </row>
    <row r="8" spans="2:7" ht="21.75" customHeight="1" x14ac:dyDescent="0.2">
      <c r="B8" s="67" t="s">
        <v>39</v>
      </c>
      <c r="C8" s="67"/>
      <c r="E8" s="24">
        <v>9000000000</v>
      </c>
      <c r="F8" s="22"/>
      <c r="G8" s="24">
        <v>18000000000</v>
      </c>
    </row>
    <row r="9" spans="2:7" ht="21.75" hidden="1" customHeight="1" x14ac:dyDescent="0.2">
      <c r="B9" s="60" t="s">
        <v>47</v>
      </c>
      <c r="C9" s="60"/>
      <c r="E9" s="37">
        <v>0</v>
      </c>
      <c r="F9" s="22"/>
      <c r="G9" s="37">
        <v>0</v>
      </c>
    </row>
    <row r="10" spans="2:7" ht="21.75" customHeight="1" x14ac:dyDescent="0.2">
      <c r="B10" s="68" t="s">
        <v>48</v>
      </c>
      <c r="C10" s="68"/>
      <c r="E10" s="38">
        <v>0</v>
      </c>
      <c r="F10" s="22"/>
      <c r="G10" s="38">
        <v>0</v>
      </c>
    </row>
    <row r="11" spans="2:7" ht="21.75" customHeight="1" x14ac:dyDescent="0.2">
      <c r="B11" s="66" t="s">
        <v>20</v>
      </c>
      <c r="C11" s="66"/>
      <c r="E11" s="23">
        <v>9000000000</v>
      </c>
      <c r="F11" s="22"/>
      <c r="G11" s="23">
        <v>18000000000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21"/>
  <sheetViews>
    <sheetView rightToLeft="1" view="pageBreakPreview" zoomScaleNormal="100" zoomScaleSheetLayoutView="100" workbookViewId="0">
      <selection activeCell="Q8" sqref="Q8:R14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710937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5.7109375" customWidth="1"/>
    <col min="18" max="18" width="0.140625" customWidth="1"/>
    <col min="22" max="23" width="12.7109375" bestFit="1" customWidth="1"/>
    <col min="26" max="26" width="13.85546875" bestFit="1" customWidth="1"/>
  </cols>
  <sheetData>
    <row r="1" spans="1:26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6" ht="21.75" customHeight="1" x14ac:dyDescent="0.2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6" ht="21.75" customHeight="1" x14ac:dyDescent="0.2">
      <c r="A3" s="41" t="s">
        <v>70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6" ht="14.45" customHeight="1" x14ac:dyDescent="0.2"/>
    <row r="5" spans="1:26" ht="26.25" customHeight="1" x14ac:dyDescent="0.2">
      <c r="A5" s="42" t="s">
        <v>50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26" ht="14.45" customHeight="1" x14ac:dyDescent="0.2">
      <c r="A6" s="43" t="s">
        <v>28</v>
      </c>
      <c r="C6" s="43" t="s">
        <v>41</v>
      </c>
      <c r="D6" s="43"/>
      <c r="E6" s="43"/>
      <c r="F6" s="43"/>
      <c r="G6" s="43"/>
      <c r="H6" s="43"/>
      <c r="I6" s="43"/>
      <c r="K6" s="43" t="s">
        <v>42</v>
      </c>
      <c r="L6" s="43"/>
      <c r="M6" s="43"/>
      <c r="N6" s="43"/>
      <c r="O6" s="43"/>
      <c r="P6" s="43"/>
      <c r="Q6" s="43"/>
    </row>
    <row r="7" spans="1:26" ht="48" customHeight="1" x14ac:dyDescent="0.2">
      <c r="A7" s="43"/>
      <c r="C7" s="9" t="s">
        <v>6</v>
      </c>
      <c r="D7" s="2"/>
      <c r="E7" s="9" t="s">
        <v>8</v>
      </c>
      <c r="F7" s="2"/>
      <c r="G7" s="9" t="s">
        <v>49</v>
      </c>
      <c r="H7" s="2"/>
      <c r="I7" s="9" t="s">
        <v>51</v>
      </c>
      <c r="K7" s="9" t="s">
        <v>6</v>
      </c>
      <c r="L7" s="2"/>
      <c r="M7" s="9" t="s">
        <v>8</v>
      </c>
      <c r="N7" s="2"/>
      <c r="O7" s="9" t="s">
        <v>49</v>
      </c>
      <c r="P7" s="2"/>
      <c r="Q7" s="9" t="s">
        <v>51</v>
      </c>
    </row>
    <row r="8" spans="1:26" ht="21.75" customHeight="1" x14ac:dyDescent="0.2">
      <c r="A8" s="4" t="s">
        <v>66</v>
      </c>
      <c r="C8" s="24">
        <v>945000</v>
      </c>
      <c r="D8" s="22"/>
      <c r="E8" s="24">
        <v>20599071290</v>
      </c>
      <c r="F8" s="22"/>
      <c r="G8" s="24">
        <v>20085180857</v>
      </c>
      <c r="H8" s="22"/>
      <c r="I8" s="24">
        <v>513890433</v>
      </c>
      <c r="J8" s="22"/>
      <c r="K8" s="24">
        <v>945000</v>
      </c>
      <c r="L8" s="22"/>
      <c r="M8" s="24">
        <v>20599071290</v>
      </c>
      <c r="N8" s="22"/>
      <c r="O8" s="24">
        <v>19563733212</v>
      </c>
      <c r="P8" s="22"/>
      <c r="Q8" s="24">
        <v>1035338078</v>
      </c>
      <c r="Z8" s="10"/>
    </row>
    <row r="9" spans="1:26" ht="21.75" customHeight="1" x14ac:dyDescent="0.2">
      <c r="A9" s="5" t="s">
        <v>67</v>
      </c>
      <c r="C9" s="37">
        <v>225475</v>
      </c>
      <c r="D9" s="22"/>
      <c r="E9" s="37">
        <v>20752504366</v>
      </c>
      <c r="F9" s="22"/>
      <c r="G9" s="37">
        <v>20227341341</v>
      </c>
      <c r="H9" s="22"/>
      <c r="I9" s="37">
        <v>525163025</v>
      </c>
      <c r="J9" s="22"/>
      <c r="K9" s="37">
        <v>225475</v>
      </c>
      <c r="L9" s="22"/>
      <c r="M9" s="37">
        <v>20752504366</v>
      </c>
      <c r="N9" s="22"/>
      <c r="O9" s="37">
        <v>19704432235</v>
      </c>
      <c r="P9" s="22"/>
      <c r="Q9" s="37">
        <v>1048072131</v>
      </c>
      <c r="V9" s="10"/>
      <c r="W9" s="10"/>
      <c r="Z9" s="10"/>
    </row>
    <row r="10" spans="1:26" ht="21.75" customHeight="1" x14ac:dyDescent="0.2">
      <c r="A10" s="5" t="s">
        <v>68</v>
      </c>
      <c r="C10" s="37">
        <v>402400</v>
      </c>
      <c r="D10" s="22"/>
      <c r="E10" s="37">
        <v>30259779989</v>
      </c>
      <c r="F10" s="22"/>
      <c r="G10" s="37">
        <v>29504753708</v>
      </c>
      <c r="H10" s="22"/>
      <c r="I10" s="37">
        <v>755026281</v>
      </c>
      <c r="J10" s="22"/>
      <c r="K10" s="37">
        <v>402400</v>
      </c>
      <c r="L10" s="22"/>
      <c r="M10" s="37">
        <v>30259779989</v>
      </c>
      <c r="N10" s="22"/>
      <c r="O10" s="37">
        <v>28741682394</v>
      </c>
      <c r="P10" s="22"/>
      <c r="Q10" s="37">
        <v>1518097595</v>
      </c>
      <c r="V10" s="10"/>
      <c r="W10" s="10"/>
      <c r="Z10" s="10"/>
    </row>
    <row r="11" spans="1:26" ht="21.75" customHeight="1" x14ac:dyDescent="0.2">
      <c r="A11" s="5" t="s">
        <v>17</v>
      </c>
      <c r="C11" s="37">
        <v>1555000</v>
      </c>
      <c r="D11" s="22"/>
      <c r="E11" s="37">
        <v>48086186677</v>
      </c>
      <c r="F11" s="22"/>
      <c r="G11" s="37">
        <v>46870625081</v>
      </c>
      <c r="H11" s="22"/>
      <c r="I11" s="37">
        <v>1215561596</v>
      </c>
      <c r="J11" s="22"/>
      <c r="K11" s="37">
        <v>1555000</v>
      </c>
      <c r="L11" s="22"/>
      <c r="M11" s="37">
        <v>48086186677</v>
      </c>
      <c r="N11" s="22"/>
      <c r="O11" s="37">
        <v>45622420526</v>
      </c>
      <c r="P11" s="22"/>
      <c r="Q11" s="37">
        <v>2463766151</v>
      </c>
      <c r="V11" s="10"/>
      <c r="W11" s="10"/>
      <c r="Z11" s="10"/>
    </row>
    <row r="12" spans="1:26" ht="21.75" customHeight="1" x14ac:dyDescent="0.2">
      <c r="A12" s="5" t="s">
        <v>18</v>
      </c>
      <c r="C12" s="37">
        <v>1189660</v>
      </c>
      <c r="D12" s="22"/>
      <c r="E12" s="37">
        <v>30262114748</v>
      </c>
      <c r="F12" s="22"/>
      <c r="G12" s="37">
        <v>29501013108</v>
      </c>
      <c r="H12" s="22"/>
      <c r="I12" s="37">
        <v>761101640</v>
      </c>
      <c r="J12" s="22"/>
      <c r="K12" s="37">
        <v>1189660</v>
      </c>
      <c r="L12" s="22"/>
      <c r="M12" s="37">
        <v>30262114748</v>
      </c>
      <c r="N12" s="22"/>
      <c r="O12" s="37">
        <v>28750614460</v>
      </c>
      <c r="P12" s="22"/>
      <c r="Q12" s="37">
        <v>1511500288</v>
      </c>
      <c r="V12" s="10"/>
      <c r="W12" s="10"/>
      <c r="Z12" s="10"/>
    </row>
    <row r="13" spans="1:26" ht="21.75" customHeight="1" x14ac:dyDescent="0.2">
      <c r="A13" s="6" t="s">
        <v>19</v>
      </c>
      <c r="C13" s="38">
        <v>17281996</v>
      </c>
      <c r="D13" s="22"/>
      <c r="E13" s="38">
        <v>318337909885</v>
      </c>
      <c r="F13" s="22"/>
      <c r="G13" s="38">
        <v>310218366951</v>
      </c>
      <c r="H13" s="22"/>
      <c r="I13" s="38">
        <v>8119542934</v>
      </c>
      <c r="J13" s="22"/>
      <c r="K13" s="38">
        <v>17281996</v>
      </c>
      <c r="L13" s="22"/>
      <c r="M13" s="38">
        <v>318337909885</v>
      </c>
      <c r="N13" s="22"/>
      <c r="O13" s="38">
        <v>302634368338</v>
      </c>
      <c r="P13" s="22"/>
      <c r="Q13" s="38">
        <v>15703541547</v>
      </c>
      <c r="Z13" s="10"/>
    </row>
    <row r="14" spans="1:26" ht="21.75" customHeight="1" thickBot="1" x14ac:dyDescent="0.25">
      <c r="A14" s="7" t="s">
        <v>20</v>
      </c>
      <c r="C14" s="23">
        <v>21599531</v>
      </c>
      <c r="D14" s="22"/>
      <c r="E14" s="23">
        <v>468297566955</v>
      </c>
      <c r="F14" s="37"/>
      <c r="G14" s="23">
        <v>456407281046</v>
      </c>
      <c r="H14" s="37"/>
      <c r="I14" s="23">
        <v>11890285909</v>
      </c>
      <c r="J14" s="22"/>
      <c r="K14" s="23">
        <v>21599531</v>
      </c>
      <c r="L14" s="37">
        <v>19168660</v>
      </c>
      <c r="M14" s="23">
        <v>468297566955</v>
      </c>
      <c r="N14" s="22"/>
      <c r="O14" s="23">
        <v>445017251165</v>
      </c>
      <c r="P14" s="22"/>
      <c r="Q14" s="23">
        <v>23280315790</v>
      </c>
      <c r="Z14" s="10"/>
    </row>
    <row r="15" spans="1:26" ht="13.5" thickTop="1" x14ac:dyDescent="0.2">
      <c r="Z15" s="10"/>
    </row>
    <row r="16" spans="1:26" x14ac:dyDescent="0.2">
      <c r="Z16" s="10"/>
    </row>
    <row r="17" spans="5:17" x14ac:dyDescent="0.2">
      <c r="E17" s="10"/>
      <c r="G17" s="10"/>
      <c r="I17" s="10"/>
      <c r="Q17" s="10"/>
    </row>
    <row r="20" spans="5:17" x14ac:dyDescent="0.2">
      <c r="Q20" s="10"/>
    </row>
    <row r="21" spans="5:17" x14ac:dyDescent="0.2">
      <c r="E21" s="40">
        <v>513581545</v>
      </c>
      <c r="F21" s="40"/>
      <c r="G21" s="40">
        <v>26498372198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2026-02-25T07:04:48Z</dcterms:modified>
</cp:coreProperties>
</file>