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eftekhari\Desktop\"/>
    </mc:Choice>
  </mc:AlternateContent>
  <xr:revisionPtr revIDLastSave="0" documentId="8_{F8D32BFE-D72C-4E05-B8A6-34658B368CAA}" xr6:coauthVersionLast="47" xr6:coauthVersionMax="47" xr10:uidLastSave="{00000000-0000-0000-0000-000000000000}"/>
  <bookViews>
    <workbookView xWindow="14400" yWindow="0" windowWidth="14400" windowHeight="15600" firstSheet="6" activeTab="6" xr2:uid="{00000000-000D-0000-FFFF-FFFF00000000}"/>
  </bookViews>
  <sheets>
    <sheet name="سرمایه گذاری در املاک" sheetId="22" r:id="rId1"/>
    <sheet name="واحدهای صندوق" sheetId="4" r:id="rId2"/>
    <sheet name="سپرده" sheetId="7" r:id="rId3"/>
    <sheet name="درآمد" sheetId="8" r:id="rId4"/>
    <sheet name="درآمد سرمایه گذاری در صندوق" sheetId="10" r:id="rId5"/>
    <sheet name="سایر درآمدها" sheetId="14" r:id="rId6"/>
    <sheet name="درآمد ناشی از تغییر قیمت اوراق" sheetId="21" r:id="rId7"/>
  </sheets>
  <definedNames>
    <definedName name="_xlnm.Print_Area" localSheetId="3">درآمد!$A$1:$J$14</definedName>
    <definedName name="_xlnm.Print_Area" localSheetId="4">'درآمد سرمایه گذاری در صندوق'!$A$1:$AB$16</definedName>
    <definedName name="_xlnm.Print_Area" localSheetId="6">'درآمد ناشی از تغییر قیمت اوراق'!$A$1:$R$15</definedName>
    <definedName name="_xlnm.Print_Area" localSheetId="5">'سایر درآمدها'!$A$1:$H$12</definedName>
    <definedName name="_xlnm.Print_Area" localSheetId="2">سپرده!$A$1:$O$12</definedName>
    <definedName name="_xlnm.Print_Area" localSheetId="0">'سرمایه گذاری در املاک'!$A$1:$M$10</definedName>
    <definedName name="_xlnm.Print_Area" localSheetId="1">'واحدهای صندوق'!$A$1:$AB$16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10" l="1"/>
  <c r="D15" i="4"/>
  <c r="M12" i="10" l="1"/>
  <c r="AA14" i="4"/>
  <c r="AA13" i="4"/>
  <c r="AA12" i="4"/>
  <c r="AA11" i="4"/>
  <c r="AA15" i="4" s="1"/>
  <c r="AA10" i="4"/>
  <c r="AA9" i="4"/>
  <c r="N9" i="7"/>
  <c r="N10" i="7"/>
  <c r="AA14" i="10"/>
  <c r="AA13" i="10"/>
  <c r="AA11" i="10"/>
  <c r="AA10" i="10"/>
  <c r="AA9" i="10"/>
  <c r="M14" i="10"/>
  <c r="M13" i="10"/>
  <c r="M11" i="10"/>
  <c r="M10" i="10"/>
  <c r="M9" i="10"/>
  <c r="H12" i="8"/>
  <c r="N15" i="10"/>
  <c r="Q15" i="10"/>
  <c r="M11" i="7"/>
  <c r="G11" i="7"/>
  <c r="I11" i="7"/>
  <c r="K11" i="7"/>
  <c r="N11" i="7" l="1"/>
  <c r="M15" i="10"/>
  <c r="H9" i="8"/>
  <c r="H13" i="8" s="1"/>
  <c r="AA15" i="10" l="1"/>
</calcChain>
</file>

<file path=xl/sharedStrings.xml><?xml version="1.0" encoding="utf-8"?>
<sst xmlns="http://schemas.openxmlformats.org/spreadsheetml/2006/main" count="170" uniqueCount="72">
  <si>
    <t>صندوق سرمایه گذاری املاک و مستغلات مدیریت ارزش مسکن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</si>
  <si>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</si>
  <si>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</si>
  <si>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</si>
  <si>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</si>
  <si>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</si>
  <si>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</si>
  <si>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</si>
  <si>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</si>
  <si>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</si>
  <si>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درصد به کل دارایی ها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</si>
  <si>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</si>
  <si>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</si>
  <si>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</si>
  <si>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</si>
  <si>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</si>
  <si>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</si>
  <si>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ثبات ویستا -د</t>
  </si>
  <si>
    <t>صندوق س. لبخند فارابی-د</t>
  </si>
  <si>
    <t>صندوق س.بازده مانا-د</t>
  </si>
  <si>
    <t>جمع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</si>
  <si>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</si>
  <si>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</si>
  <si>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</si>
  <si>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</si>
  <si>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</si>
  <si>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</si>
  <si>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درآمد حاصل از سرمایه گذاری ها</t>
  </si>
  <si>
    <t>شرح</t>
  </si>
  <si>
    <t>یادداشت</t>
  </si>
  <si>
    <t>درصد از کل درآمدها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</si>
  <si>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</si>
  <si>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</si>
  <si>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</si>
  <si>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</si>
  <si>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</si>
  <si>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</si>
  <si>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</si>
  <si>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</si>
  <si>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</si>
  <si>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</si>
  <si>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</si>
  <si>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</si>
  <si>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</si>
  <si>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</si>
  <si>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درآمد حاصل از سرمایه­گذاری در واحدهای صندوق</t>
  </si>
  <si>
    <t>درآمد سود صندوق</t>
  </si>
  <si>
    <t>معین برای سایر درآمدهای تنزیل سود بانک</t>
  </si>
  <si>
    <t>تعدیل کارمزد کارگزار</t>
  </si>
  <si>
    <t>ارزش دفتری</t>
  </si>
  <si>
    <t>درآمد ناشی از تغییر قیمت اوراق بهادار</t>
  </si>
  <si>
    <t>سود و زیان ناشی از تغییر قیمت</t>
  </si>
  <si>
    <t xml:space="preserve">نام </t>
  </si>
  <si>
    <t>ساختمان ملاصدرا</t>
  </si>
  <si>
    <t>1398/04/31</t>
  </si>
  <si>
    <t>بهای تمام شده
(میلیارد ریال)</t>
  </si>
  <si>
    <t>خالص ارزش فروش
(میلیارد ریال)</t>
  </si>
  <si>
    <t>بهای تمام شده
(میلیون ریال)</t>
  </si>
  <si>
    <t>1398/05/31</t>
  </si>
  <si>
    <t>قیمت بازار
(ریال)</t>
  </si>
  <si>
    <t>قیمت بازار</t>
  </si>
  <si>
    <t>درصد به کل دارایی‌های صندوق</t>
  </si>
  <si>
    <t>90.75%</t>
  </si>
  <si>
    <t xml:space="preserve"> سرمایه گذاری در املاک</t>
  </si>
  <si>
    <t>قرض الحسنه بانک شهر خیابان خرمشهر 4001004491080</t>
  </si>
  <si>
    <t>حساب جاری بانک شهر خیابان خرمشهر 1001004583642</t>
  </si>
  <si>
    <t>صندوق تداوم اطمینان تمدن-ثابت</t>
  </si>
  <si>
    <t>صندوق س. با درآمد ثابت کیان</t>
  </si>
  <si>
    <t>صندوق ارمغان فیروزه آسیا-ثابت</t>
  </si>
  <si>
    <t>1404/09/30</t>
  </si>
  <si>
    <t>برای ماه منتهی به 1404/10/30</t>
  </si>
  <si>
    <t>1404/10/30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</si>
</sst>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4"/>
      <name val="B Nazanin"/>
      <charset val="178"/>
    </font>
    <font>
      <sz val="10"/>
      <color theme="0" tint="-0.3499862666707357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8" xfId="0" applyBorder="1" applyAlignment="1">
      <alignment horizontal="left"/>
    </xf>
    <xf numFmtId="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9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2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4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4A227-513E-42EC-94D8-E99AC81C90BB}">
  <sheetPr>
    <pageSetUpPr fitToPage="1"/>
  </sheetPr>
  <dimension ref="A2:AA20"/>
  <sheetViews>
    <sheetView rightToLeft="1" view="pageBreakPreview" zoomScaleNormal="100" zoomScaleSheetLayoutView="100" workbookViewId="0">
      <selection activeCell="I7" sqref="I7:M7"/>
    </sheetView>
  </sheetViews>
  <sheetFormatPr defaultRowHeight="12.75" x14ac:dyDescent="0.2"/>
  <cols>
    <col min="1" max="1" width="18.140625" customWidth="1"/>
    <col min="2" max="2" width="5.42578125" bestFit="1" customWidth="1"/>
    <col min="3" max="4" width="16.42578125" customWidth="1"/>
    <col min="5" max="5" width="5.42578125" bestFit="1" customWidth="1"/>
    <col min="6" max="6" width="14.5703125" customWidth="1"/>
    <col min="7" max="7" width="5.42578125" bestFit="1" customWidth="1"/>
    <col min="8" max="8" width="10.28515625" bestFit="1" customWidth="1"/>
    <col min="9" max="9" width="5.42578125" bestFit="1" customWidth="1"/>
    <col min="10" max="10" width="9.85546875" customWidth="1"/>
    <col min="11" max="11" width="12.85546875" bestFit="1" customWidth="1"/>
    <col min="12" max="12" width="17.85546875" customWidth="1"/>
    <col min="13" max="13" width="17" customWidth="1"/>
  </cols>
  <sheetData>
    <row r="2" spans="1:27" ht="2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27" ht="21" x14ac:dyDescent="0.2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27" ht="21" x14ac:dyDescent="0.2">
      <c r="A4" s="44" t="s">
        <v>70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27" ht="24" customHeight="1" x14ac:dyDescent="0.2">
      <c r="A5" s="43" t="s">
        <v>63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7" spans="1:27" ht="18.75" x14ac:dyDescent="0.2">
      <c r="A7" s="42" t="s">
        <v>52</v>
      </c>
      <c r="B7" s="42" t="s">
        <v>69</v>
      </c>
      <c r="C7" s="42" t="s">
        <v>54</v>
      </c>
      <c r="D7" s="42" t="s">
        <v>54</v>
      </c>
      <c r="E7" s="42" t="s">
        <v>2</v>
      </c>
      <c r="F7" s="42" t="s">
        <v>2</v>
      </c>
      <c r="G7" s="42" t="s">
        <v>2</v>
      </c>
      <c r="H7" s="42" t="s">
        <v>2</v>
      </c>
      <c r="I7" s="42" t="s">
        <v>71</v>
      </c>
      <c r="J7" s="42" t="s">
        <v>58</v>
      </c>
      <c r="K7" s="42" t="s">
        <v>58</v>
      </c>
      <c r="L7" s="42" t="s">
        <v>58</v>
      </c>
      <c r="M7" s="42" t="s">
        <v>58</v>
      </c>
    </row>
    <row r="8" spans="1:27" ht="18.75" x14ac:dyDescent="0.2">
      <c r="A8" s="42" t="s">
        <v>5</v>
      </c>
      <c r="B8" s="42" t="s">
        <v>6</v>
      </c>
      <c r="C8" s="41" t="s">
        <v>55</v>
      </c>
      <c r="D8" s="41" t="s">
        <v>56</v>
      </c>
      <c r="E8" s="42" t="s">
        <v>3</v>
      </c>
      <c r="F8" s="42" t="s">
        <v>3</v>
      </c>
      <c r="G8" s="42" t="s">
        <v>4</v>
      </c>
      <c r="H8" s="42" t="s">
        <v>4</v>
      </c>
      <c r="I8" s="42" t="s">
        <v>6</v>
      </c>
      <c r="J8" s="41" t="s">
        <v>59</v>
      </c>
      <c r="K8" s="41" t="s">
        <v>55</v>
      </c>
      <c r="L8" s="41" t="s">
        <v>56</v>
      </c>
      <c r="M8" s="41" t="s">
        <v>61</v>
      </c>
    </row>
    <row r="9" spans="1:27" ht="37.5" x14ac:dyDescent="0.2">
      <c r="A9" s="42" t="s">
        <v>5</v>
      </c>
      <c r="B9" s="42" t="s">
        <v>6</v>
      </c>
      <c r="C9" s="42" t="s">
        <v>7</v>
      </c>
      <c r="D9" s="41" t="s">
        <v>8</v>
      </c>
      <c r="E9" s="31" t="s">
        <v>6</v>
      </c>
      <c r="F9" s="32" t="s">
        <v>57</v>
      </c>
      <c r="G9" s="31" t="s">
        <v>6</v>
      </c>
      <c r="H9" s="32" t="s">
        <v>9</v>
      </c>
      <c r="I9" s="42" t="s">
        <v>6</v>
      </c>
      <c r="J9" s="42" t="s">
        <v>60</v>
      </c>
      <c r="K9" s="42" t="s">
        <v>7</v>
      </c>
      <c r="L9" s="41" t="s">
        <v>8</v>
      </c>
      <c r="M9" s="41" t="s">
        <v>61</v>
      </c>
    </row>
    <row r="10" spans="1:27" ht="21" x14ac:dyDescent="0.2">
      <c r="A10" s="12" t="s">
        <v>53</v>
      </c>
      <c r="B10" s="11">
        <v>1</v>
      </c>
      <c r="C10" s="13">
        <v>1500</v>
      </c>
      <c r="D10" s="13">
        <v>1500</v>
      </c>
      <c r="E10" s="13">
        <v>0</v>
      </c>
      <c r="F10" s="13">
        <v>0</v>
      </c>
      <c r="G10" s="11">
        <v>0</v>
      </c>
      <c r="H10" s="11">
        <v>0</v>
      </c>
      <c r="I10" s="13">
        <v>1</v>
      </c>
      <c r="J10" s="13">
        <v>0</v>
      </c>
      <c r="K10" s="13">
        <v>1500</v>
      </c>
      <c r="L10" s="13">
        <v>1500</v>
      </c>
      <c r="M10" s="14" t="s">
        <v>62</v>
      </c>
    </row>
    <row r="20" spans="3:3" x14ac:dyDescent="0.2">
      <c r="C20" s="22"/>
    </row>
  </sheetData>
  <mergeCells count="18">
    <mergeCell ref="G8:H8"/>
    <mergeCell ref="I8:I9"/>
    <mergeCell ref="J8:J9"/>
    <mergeCell ref="K8:K9"/>
    <mergeCell ref="L8:L9"/>
    <mergeCell ref="A5:AA5"/>
    <mergeCell ref="A2:M2"/>
    <mergeCell ref="A3:M3"/>
    <mergeCell ref="A4:M4"/>
    <mergeCell ref="A7:A9"/>
    <mergeCell ref="B7:D7"/>
    <mergeCell ref="E7:H7"/>
    <mergeCell ref="I7:M7"/>
    <mergeCell ref="B8:B9"/>
    <mergeCell ref="C8:C9"/>
    <mergeCell ref="D8:D9"/>
    <mergeCell ref="M8:M9"/>
    <mergeCell ref="E8:F8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6"/>
  <sheetViews>
    <sheetView rightToLeft="1" view="pageBreakPreview" topLeftCell="L1" zoomScaleNormal="100" zoomScaleSheetLayoutView="100" workbookViewId="0">
      <selection activeCell="S9" sqref="S9:Y15"/>
    </sheetView>
  </sheetViews>
  <sheetFormatPr defaultRowHeight="12.75" x14ac:dyDescent="0.2"/>
  <cols>
    <col min="1" max="1" width="6.5703125" style="16" customWidth="1"/>
    <col min="2" max="2" width="19.85546875" style="16" customWidth="1"/>
    <col min="3" max="3" width="1.28515625" style="16" customWidth="1"/>
    <col min="4" max="4" width="2.5703125" style="16" customWidth="1"/>
    <col min="5" max="5" width="9.85546875" style="16" customWidth="1"/>
    <col min="6" max="6" width="1.28515625" style="16" customWidth="1"/>
    <col min="7" max="7" width="17.7109375" style="16" bestFit="1" customWidth="1"/>
    <col min="8" max="8" width="1.28515625" style="16" customWidth="1"/>
    <col min="9" max="9" width="17.5703125" style="16" bestFit="1" customWidth="1"/>
    <col min="10" max="10" width="1.28515625" style="16" customWidth="1"/>
    <col min="11" max="11" width="9.85546875" style="16" bestFit="1" customWidth="1"/>
    <col min="12" max="12" width="1.28515625" style="16" customWidth="1"/>
    <col min="13" max="13" width="15" style="16" bestFit="1" customWidth="1"/>
    <col min="14" max="14" width="1.28515625" style="16" customWidth="1"/>
    <col min="15" max="15" width="11" style="16" bestFit="1" customWidth="1"/>
    <col min="16" max="16" width="1.28515625" style="16" customWidth="1"/>
    <col min="17" max="17" width="13.85546875" style="16" bestFit="1" customWidth="1"/>
    <col min="18" max="18" width="1.28515625" style="16" customWidth="1"/>
    <col min="19" max="19" width="11.85546875" style="16" bestFit="1" customWidth="1"/>
    <col min="20" max="20" width="1.28515625" style="16" customWidth="1"/>
    <col min="21" max="21" width="14.28515625" style="16" customWidth="1"/>
    <col min="22" max="22" width="1.28515625" style="16" customWidth="1"/>
    <col min="23" max="23" width="17.7109375" style="16" bestFit="1" customWidth="1"/>
    <col min="24" max="24" width="1.28515625" style="16" customWidth="1"/>
    <col min="25" max="25" width="16.85546875" style="16" customWidth="1"/>
    <col min="26" max="26" width="1.28515625" style="16" customWidth="1"/>
    <col min="27" max="27" width="12" style="16" bestFit="1" customWidth="1"/>
    <col min="28" max="28" width="3" style="16" customWidth="1"/>
    <col min="29" max="16384" width="9.140625" style="16"/>
  </cols>
  <sheetData>
    <row r="1" spans="1:27" ht="25.5" x14ac:dyDescent="0.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5.5" x14ac:dyDescent="0.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5.5" x14ac:dyDescent="0.2">
      <c r="A3" s="59" t="s">
        <v>70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5" spans="1:27" ht="24" customHeight="1" x14ac:dyDescent="0.2">
      <c r="A5" s="60" t="s">
        <v>11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21" customHeight="1" x14ac:dyDescent="0.2">
      <c r="D6" s="61" t="s">
        <v>69</v>
      </c>
      <c r="E6" s="61"/>
      <c r="F6" s="61"/>
      <c r="G6" s="61"/>
      <c r="H6" s="61"/>
      <c r="I6" s="61"/>
      <c r="K6" s="54" t="s">
        <v>2</v>
      </c>
      <c r="L6" s="54"/>
      <c r="M6" s="54"/>
      <c r="N6" s="54"/>
      <c r="O6" s="54"/>
      <c r="P6" s="54"/>
      <c r="Q6" s="54"/>
      <c r="S6" s="54" t="s">
        <v>71</v>
      </c>
      <c r="T6" s="54"/>
      <c r="U6" s="54"/>
      <c r="V6" s="54"/>
      <c r="W6" s="54"/>
      <c r="X6" s="54"/>
      <c r="Y6" s="54"/>
      <c r="Z6" s="54"/>
      <c r="AA6" s="54"/>
    </row>
    <row r="7" spans="1:27" ht="21" x14ac:dyDescent="0.2">
      <c r="D7" s="58"/>
      <c r="E7" s="58"/>
      <c r="F7" s="17"/>
      <c r="G7" s="17"/>
      <c r="H7" s="17"/>
      <c r="I7" s="17"/>
      <c r="K7" s="53" t="s">
        <v>12</v>
      </c>
      <c r="L7" s="53"/>
      <c r="M7" s="53"/>
      <c r="N7" s="17"/>
      <c r="O7" s="53" t="s">
        <v>13</v>
      </c>
      <c r="P7" s="53"/>
      <c r="Q7" s="53"/>
      <c r="S7" s="17"/>
      <c r="T7" s="17"/>
      <c r="U7" s="17"/>
      <c r="V7" s="17"/>
      <c r="W7" s="17"/>
      <c r="X7" s="17"/>
      <c r="Y7" s="17"/>
      <c r="Z7" s="17"/>
      <c r="AA7" s="17"/>
    </row>
    <row r="8" spans="1:27" ht="42" x14ac:dyDescent="0.2">
      <c r="A8" s="54" t="s">
        <v>14</v>
      </c>
      <c r="B8" s="54"/>
      <c r="D8" s="55" t="s">
        <v>15</v>
      </c>
      <c r="E8" s="55"/>
      <c r="G8" s="15" t="s">
        <v>7</v>
      </c>
      <c r="I8" s="15" t="s">
        <v>8</v>
      </c>
      <c r="K8" s="9" t="s">
        <v>6</v>
      </c>
      <c r="L8" s="17"/>
      <c r="M8" s="9" t="s">
        <v>7</v>
      </c>
      <c r="O8" s="9" t="s">
        <v>6</v>
      </c>
      <c r="P8" s="17"/>
      <c r="Q8" s="9" t="s">
        <v>9</v>
      </c>
      <c r="S8" s="15" t="s">
        <v>6</v>
      </c>
      <c r="U8" s="15" t="s">
        <v>16</v>
      </c>
      <c r="W8" s="15" t="s">
        <v>7</v>
      </c>
      <c r="Y8" s="15" t="s">
        <v>8</v>
      </c>
      <c r="AA8" s="15" t="s">
        <v>10</v>
      </c>
    </row>
    <row r="9" spans="1:27" ht="18.75" customHeight="1" x14ac:dyDescent="0.2">
      <c r="A9" s="56" t="s">
        <v>68</v>
      </c>
      <c r="B9" s="56"/>
      <c r="D9" s="57">
        <v>402400</v>
      </c>
      <c r="E9" s="57"/>
      <c r="G9" s="24">
        <v>26504618282</v>
      </c>
      <c r="I9" s="24">
        <v>28741682394.98</v>
      </c>
      <c r="K9" s="18">
        <v>0</v>
      </c>
      <c r="M9" s="18">
        <v>0</v>
      </c>
      <c r="O9" s="18">
        <v>0</v>
      </c>
      <c r="Q9" s="18">
        <v>0</v>
      </c>
      <c r="S9" s="18">
        <v>402400</v>
      </c>
      <c r="U9" s="18">
        <v>73349</v>
      </c>
      <c r="W9" s="18">
        <v>26504618282</v>
      </c>
      <c r="Y9" s="18">
        <v>29504753708.634998</v>
      </c>
      <c r="AA9" s="19">
        <f>Y9/Y15</f>
        <v>6.4645668318113317E-2</v>
      </c>
    </row>
    <row r="10" spans="1:27" ht="18.75" customHeight="1" x14ac:dyDescent="0.2">
      <c r="A10" s="49" t="s">
        <v>66</v>
      </c>
      <c r="B10" s="49"/>
      <c r="D10" s="47">
        <v>945000</v>
      </c>
      <c r="E10" s="47"/>
      <c r="G10" s="37">
        <v>15001852319</v>
      </c>
      <c r="I10" s="37">
        <v>19563733212.1875</v>
      </c>
      <c r="K10" s="20">
        <v>0</v>
      </c>
      <c r="M10" s="20">
        <v>0</v>
      </c>
      <c r="O10" s="20">
        <v>0</v>
      </c>
      <c r="Q10" s="20">
        <v>0</v>
      </c>
      <c r="S10" s="20">
        <v>945000</v>
      </c>
      <c r="U10" s="20">
        <v>21262</v>
      </c>
      <c r="W10" s="20">
        <v>15001852319</v>
      </c>
      <c r="Y10" s="20">
        <v>20085180857.4375</v>
      </c>
      <c r="AA10" s="19">
        <f>Y10/Y15</f>
        <v>4.4007143819649028E-2</v>
      </c>
    </row>
    <row r="11" spans="1:27" ht="18.75" customHeight="1" x14ac:dyDescent="0.2">
      <c r="A11" s="49" t="s">
        <v>67</v>
      </c>
      <c r="B11" s="49"/>
      <c r="D11" s="47">
        <v>225475</v>
      </c>
      <c r="E11" s="47"/>
      <c r="G11" s="37">
        <v>14998251993</v>
      </c>
      <c r="I11" s="37">
        <v>19704432235.283901</v>
      </c>
      <c r="K11" s="20">
        <v>0</v>
      </c>
      <c r="M11" s="20">
        <v>0</v>
      </c>
      <c r="O11" s="20">
        <v>0</v>
      </c>
      <c r="Q11" s="20">
        <v>0</v>
      </c>
      <c r="S11" s="20">
        <v>225475</v>
      </c>
      <c r="U11" s="20">
        <v>89743</v>
      </c>
      <c r="W11" s="20">
        <v>14998251993</v>
      </c>
      <c r="Y11" s="20">
        <v>20227341341.421398</v>
      </c>
      <c r="AA11" s="19">
        <f>Y11/Y15</f>
        <v>4.4318621067902617E-2</v>
      </c>
    </row>
    <row r="12" spans="1:27" ht="20.25" customHeight="1" x14ac:dyDescent="0.2">
      <c r="A12" s="51" t="s">
        <v>17</v>
      </c>
      <c r="B12" s="51"/>
      <c r="D12" s="47">
        <v>1555000</v>
      </c>
      <c r="E12" s="47"/>
      <c r="G12" s="37">
        <v>20049263532</v>
      </c>
      <c r="I12" s="37">
        <v>45622420526.5625</v>
      </c>
      <c r="K12" s="20">
        <v>0</v>
      </c>
      <c r="L12" s="20"/>
      <c r="M12" s="20">
        <v>0</v>
      </c>
      <c r="N12" s="20"/>
      <c r="O12" s="20">
        <v>0</v>
      </c>
      <c r="P12" s="20"/>
      <c r="Q12" s="20">
        <v>0</v>
      </c>
      <c r="S12" s="20">
        <v>1555000</v>
      </c>
      <c r="U12" s="20">
        <v>30153</v>
      </c>
      <c r="W12" s="20">
        <v>20049263532</v>
      </c>
      <c r="Y12" s="20">
        <v>46870625081.343803</v>
      </c>
      <c r="AA12" s="19">
        <f>Y12/Y15</f>
        <v>0.10269473566167832</v>
      </c>
    </row>
    <row r="13" spans="1:27" ht="21" customHeight="1" x14ac:dyDescent="0.2">
      <c r="A13" s="51" t="s">
        <v>18</v>
      </c>
      <c r="B13" s="51"/>
      <c r="D13" s="47">
        <v>1189660</v>
      </c>
      <c r="E13" s="47"/>
      <c r="G13" s="37">
        <v>26494003610</v>
      </c>
      <c r="I13" s="37">
        <v>28750614460.066002</v>
      </c>
      <c r="K13" s="20">
        <v>0</v>
      </c>
      <c r="L13" s="20"/>
      <c r="M13" s="20">
        <v>0</v>
      </c>
      <c r="N13" s="20"/>
      <c r="O13" s="20">
        <v>0</v>
      </c>
      <c r="P13" s="20"/>
      <c r="Q13" s="20">
        <v>0</v>
      </c>
      <c r="S13" s="20">
        <v>1189660</v>
      </c>
      <c r="U13" s="20">
        <v>24807</v>
      </c>
      <c r="W13" s="20">
        <v>26494003610</v>
      </c>
      <c r="Y13" s="20">
        <v>29501013108.490101</v>
      </c>
      <c r="AA13" s="19">
        <f>Y13/Y15</f>
        <v>6.4637472567738108E-2</v>
      </c>
    </row>
    <row r="14" spans="1:27" ht="21" customHeight="1" x14ac:dyDescent="0.2">
      <c r="A14" s="52" t="s">
        <v>19</v>
      </c>
      <c r="B14" s="52"/>
      <c r="D14" s="48">
        <v>17281996</v>
      </c>
      <c r="E14" s="48"/>
      <c r="G14" s="37">
        <v>196256573792</v>
      </c>
      <c r="I14" s="37">
        <v>302634368338.31403</v>
      </c>
      <c r="K14" s="20">
        <v>0</v>
      </c>
      <c r="L14" s="20"/>
      <c r="M14" s="20">
        <v>0</v>
      </c>
      <c r="N14" s="20"/>
      <c r="O14" s="20">
        <v>0</v>
      </c>
      <c r="P14" s="20"/>
      <c r="Q14" s="20">
        <v>0</v>
      </c>
      <c r="S14" s="20">
        <v>17281996</v>
      </c>
      <c r="U14" s="20">
        <v>17957</v>
      </c>
      <c r="W14" s="20">
        <v>196256573792</v>
      </c>
      <c r="Y14" s="20">
        <v>310218366951.19897</v>
      </c>
      <c r="AA14" s="19">
        <f>Y14/Y15</f>
        <v>0.67969635856491817</v>
      </c>
    </row>
    <row r="15" spans="1:27" ht="24.75" customHeight="1" thickBot="1" x14ac:dyDescent="0.25">
      <c r="A15" s="50" t="s">
        <v>20</v>
      </c>
      <c r="B15" s="50"/>
      <c r="D15" s="46">
        <f>SUM(D9:E14)</f>
        <v>21599531</v>
      </c>
      <c r="E15" s="46"/>
      <c r="G15" s="21">
        <v>299304563528</v>
      </c>
      <c r="I15" s="21">
        <v>445017251167.39398</v>
      </c>
      <c r="K15" s="21">
        <v>0</v>
      </c>
      <c r="M15" s="21">
        <v>0</v>
      </c>
      <c r="O15" s="21">
        <v>0</v>
      </c>
      <c r="Q15" s="21">
        <v>0</v>
      </c>
      <c r="S15" s="21">
        <v>21599531</v>
      </c>
      <c r="U15" s="21"/>
      <c r="W15" s="21">
        <v>299304563528</v>
      </c>
      <c r="Y15" s="21">
        <v>456407281048.52698</v>
      </c>
      <c r="AA15" s="35">
        <f>SUM(AA9:AA14)</f>
        <v>0.99999999999999956</v>
      </c>
    </row>
    <row r="16" spans="1:27" ht="13.5" thickTop="1" x14ac:dyDescent="0.2"/>
  </sheetData>
  <mergeCells count="26">
    <mergeCell ref="A1:AA1"/>
    <mergeCell ref="A2:AA2"/>
    <mergeCell ref="A3:AA3"/>
    <mergeCell ref="K6:Q6"/>
    <mergeCell ref="S6:AA6"/>
    <mergeCell ref="A5:AA5"/>
    <mergeCell ref="D6:I6"/>
    <mergeCell ref="K7:M7"/>
    <mergeCell ref="O7:Q7"/>
    <mergeCell ref="A8:B8"/>
    <mergeCell ref="D8:E8"/>
    <mergeCell ref="A9:B9"/>
    <mergeCell ref="D9:E9"/>
    <mergeCell ref="D7:E7"/>
    <mergeCell ref="A10:B10"/>
    <mergeCell ref="A11:B11"/>
    <mergeCell ref="A15:B15"/>
    <mergeCell ref="A12:B12"/>
    <mergeCell ref="A13:B13"/>
    <mergeCell ref="A14:B14"/>
    <mergeCell ref="D15:E15"/>
    <mergeCell ref="D11:E11"/>
    <mergeCell ref="D10:E10"/>
    <mergeCell ref="D12:E12"/>
    <mergeCell ref="D13:E13"/>
    <mergeCell ref="D14:E14"/>
  </mergeCells>
  <pageMargins left="0.7" right="0.7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12"/>
  <sheetViews>
    <sheetView rightToLeft="1" view="pageBreakPreview" topLeftCell="C1" zoomScaleNormal="100" zoomScaleSheetLayoutView="100" workbookViewId="0">
      <selection activeCell="L9" sqref="L9:L11"/>
    </sheetView>
  </sheetViews>
  <sheetFormatPr defaultRowHeight="12.75" x14ac:dyDescent="0.2"/>
  <cols>
    <col min="1" max="1" width="4.5703125" customWidth="1"/>
    <col min="2" max="3" width="5.140625" customWidth="1"/>
    <col min="4" max="4" width="42.5703125" customWidth="1"/>
    <col min="5" max="5" width="1.28515625" customWidth="1"/>
    <col min="6" max="6" width="15" bestFit="1" customWidth="1"/>
    <col min="7" max="7" width="1.28515625" customWidth="1"/>
    <col min="8" max="8" width="14.7109375" bestFit="1" customWidth="1"/>
    <col min="9" max="9" width="1.28515625" customWidth="1"/>
    <col min="10" max="10" width="15" bestFit="1" customWidth="1"/>
    <col min="11" max="11" width="1.28515625" customWidth="1"/>
    <col min="12" max="12" width="14.85546875" bestFit="1" customWidth="1"/>
    <col min="13" max="13" width="1.28515625" customWidth="1"/>
    <col min="14" max="14" width="19.42578125" customWidth="1"/>
    <col min="15" max="15" width="4.140625" customWidth="1"/>
  </cols>
  <sheetData>
    <row r="1" spans="2:14" ht="29.1" customHeight="1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ht="21.75" customHeight="1" x14ac:dyDescent="0.2">
      <c r="B2" s="64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2:14" ht="21.75" customHeight="1" x14ac:dyDescent="0.2">
      <c r="B3" s="64" t="s">
        <v>70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2:14" ht="14.45" customHeight="1" x14ac:dyDescent="0.2"/>
    <row r="5" spans="2:14" ht="24" x14ac:dyDescent="0.2">
      <c r="B5" s="27" t="s">
        <v>21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14.45" customHeight="1" x14ac:dyDescent="0.2">
      <c r="F6" s="1" t="s">
        <v>69</v>
      </c>
      <c r="H6" s="65" t="s">
        <v>2</v>
      </c>
      <c r="I6" s="65"/>
      <c r="J6" s="65"/>
      <c r="L6" s="44" t="s">
        <v>71</v>
      </c>
      <c r="M6" s="44"/>
      <c r="N6" s="44"/>
    </row>
    <row r="7" spans="2:14" ht="14.45" customHeight="1" x14ac:dyDescent="0.2">
      <c r="F7" s="2"/>
      <c r="H7" s="2"/>
      <c r="I7" s="2"/>
      <c r="J7" s="2"/>
      <c r="L7" s="2"/>
      <c r="M7" s="28"/>
      <c r="N7" s="28"/>
    </row>
    <row r="8" spans="2:14" ht="14.45" customHeight="1" x14ac:dyDescent="0.2">
      <c r="B8" s="62" t="s">
        <v>22</v>
      </c>
      <c r="C8" s="62"/>
      <c r="D8" s="62"/>
      <c r="F8" s="1" t="s">
        <v>23</v>
      </c>
      <c r="H8" s="1" t="s">
        <v>24</v>
      </c>
      <c r="J8" s="1" t="s">
        <v>25</v>
      </c>
      <c r="L8" s="1" t="s">
        <v>23</v>
      </c>
      <c r="N8" s="1" t="s">
        <v>10</v>
      </c>
    </row>
    <row r="9" spans="2:14" ht="21.75" customHeight="1" x14ac:dyDescent="0.2">
      <c r="B9" s="4" t="s">
        <v>64</v>
      </c>
      <c r="C9" s="4"/>
      <c r="D9" s="4"/>
      <c r="F9" s="24">
        <v>259439500</v>
      </c>
      <c r="G9" s="22"/>
      <c r="H9" s="24">
        <v>0</v>
      </c>
      <c r="I9" s="22"/>
      <c r="J9" s="24">
        <v>18000</v>
      </c>
      <c r="K9" s="22"/>
      <c r="L9" s="24">
        <v>259421500</v>
      </c>
      <c r="M9" s="22"/>
      <c r="N9" s="25">
        <f>L9/L11</f>
        <v>5.4159962311489734E-3</v>
      </c>
    </row>
    <row r="10" spans="2:14" ht="21.75" customHeight="1" x14ac:dyDescent="0.2">
      <c r="B10" s="4" t="s">
        <v>65</v>
      </c>
      <c r="C10" s="4"/>
      <c r="D10" s="4"/>
      <c r="F10" s="24">
        <v>38790352105</v>
      </c>
      <c r="G10" s="22"/>
      <c r="H10" s="24">
        <v>9000000000</v>
      </c>
      <c r="I10" s="22"/>
      <c r="J10" s="24">
        <v>150645000</v>
      </c>
      <c r="K10" s="22"/>
      <c r="L10" s="24">
        <v>47639707105</v>
      </c>
      <c r="M10" s="22"/>
      <c r="N10" s="25">
        <f>L10/L11</f>
        <v>0.99458400376885103</v>
      </c>
    </row>
    <row r="11" spans="2:14" ht="21.75" customHeight="1" thickBot="1" x14ac:dyDescent="0.25">
      <c r="B11" s="63" t="s">
        <v>20</v>
      </c>
      <c r="C11" s="63"/>
      <c r="D11" s="63"/>
      <c r="F11" s="23">
        <v>39049791605</v>
      </c>
      <c r="G11" s="23" t="e">
        <f>SUM(#REF!)</f>
        <v>#REF!</v>
      </c>
      <c r="H11" s="23">
        <v>9000000000</v>
      </c>
      <c r="I11" s="23" t="e">
        <f>SUM(#REF!)</f>
        <v>#REF!</v>
      </c>
      <c r="J11" s="23">
        <v>150663000</v>
      </c>
      <c r="K11" s="23" t="e">
        <f>SUM(#REF!)</f>
        <v>#REF!</v>
      </c>
      <c r="L11" s="23">
        <v>47899128605</v>
      </c>
      <c r="M11" s="23" t="e">
        <f>SUM(#REF!)</f>
        <v>#REF!</v>
      </c>
      <c r="N11" s="26">
        <f>SUM(N9:N10)</f>
        <v>1</v>
      </c>
    </row>
    <row r="12" spans="2:14" ht="13.5" thickTop="1" x14ac:dyDescent="0.2"/>
  </sheetData>
  <mergeCells count="7">
    <mergeCell ref="B8:D8"/>
    <mergeCell ref="B11:D11"/>
    <mergeCell ref="B1:N1"/>
    <mergeCell ref="B2:N2"/>
    <mergeCell ref="B3:N3"/>
    <mergeCell ref="H6:J6"/>
    <mergeCell ref="L6:N6"/>
  </mergeCells>
  <pageMargins left="0.7" right="0.7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I14"/>
  <sheetViews>
    <sheetView rightToLeft="1" view="pageBreakPreview" zoomScaleNormal="100" zoomScaleSheetLayoutView="100" workbookViewId="0">
      <selection activeCell="F8" sqref="F8:F13"/>
    </sheetView>
  </sheetViews>
  <sheetFormatPr defaultRowHeight="12.75" x14ac:dyDescent="0.2"/>
  <cols>
    <col min="1" max="1" width="5.7109375" customWidth="1"/>
    <col min="2" max="2" width="2.5703125" customWidth="1"/>
    <col min="3" max="3" width="49.140625" customWidth="1"/>
    <col min="4" max="4" width="1.28515625" customWidth="1"/>
    <col min="5" max="5" width="11.7109375" hidden="1" customWidth="1"/>
    <col min="6" max="6" width="15.5703125" bestFit="1" customWidth="1"/>
    <col min="7" max="7" width="1.28515625" customWidth="1"/>
    <col min="8" max="8" width="17.42578125" customWidth="1"/>
    <col min="9" max="9" width="1.28515625" customWidth="1"/>
    <col min="10" max="10" width="3.7109375" customWidth="1"/>
  </cols>
  <sheetData>
    <row r="1" spans="2:9" ht="29.1" customHeight="1" x14ac:dyDescent="0.2">
      <c r="B1" s="64" t="s">
        <v>0</v>
      </c>
      <c r="C1" s="64"/>
      <c r="D1" s="64"/>
      <c r="E1" s="64"/>
      <c r="F1" s="64"/>
      <c r="G1" s="64"/>
      <c r="H1" s="64"/>
      <c r="I1" s="64"/>
    </row>
    <row r="2" spans="2:9" ht="21.75" customHeight="1" x14ac:dyDescent="0.2">
      <c r="B2" s="64" t="s">
        <v>26</v>
      </c>
      <c r="C2" s="64"/>
      <c r="D2" s="64"/>
      <c r="E2" s="64"/>
      <c r="F2" s="64"/>
      <c r="G2" s="64"/>
      <c r="H2" s="64"/>
      <c r="I2" s="64"/>
    </row>
    <row r="3" spans="2:9" ht="21.75" customHeight="1" x14ac:dyDescent="0.2">
      <c r="B3" s="64" t="s">
        <v>70</v>
      </c>
      <c r="C3" s="64"/>
      <c r="D3" s="64"/>
      <c r="E3" s="64"/>
      <c r="F3" s="64"/>
      <c r="G3" s="64"/>
      <c r="H3" s="64"/>
      <c r="I3" s="64"/>
    </row>
    <row r="4" spans="2:9" ht="14.45" customHeight="1" x14ac:dyDescent="0.2"/>
    <row r="5" spans="2:9" ht="29.1" customHeight="1" x14ac:dyDescent="0.2">
      <c r="B5" s="68" t="s">
        <v>27</v>
      </c>
      <c r="C5" s="68"/>
      <c r="D5" s="68"/>
      <c r="E5" s="68"/>
      <c r="F5" s="68"/>
      <c r="G5" s="68"/>
      <c r="H5" s="68"/>
      <c r="I5" s="68"/>
    </row>
    <row r="6" spans="2:9" ht="14.45" customHeight="1" x14ac:dyDescent="0.2"/>
    <row r="7" spans="2:9" ht="14.45" customHeight="1" x14ac:dyDescent="0.2">
      <c r="B7" s="65" t="s">
        <v>28</v>
      </c>
      <c r="C7" s="65"/>
      <c r="E7" s="1" t="s">
        <v>29</v>
      </c>
      <c r="F7" s="1" t="s">
        <v>23</v>
      </c>
      <c r="H7" s="1" t="s">
        <v>30</v>
      </c>
    </row>
    <row r="8" spans="2:9" ht="21.75" customHeight="1" x14ac:dyDescent="0.2">
      <c r="B8" s="66" t="s">
        <v>31</v>
      </c>
      <c r="C8" s="66"/>
      <c r="E8" s="4" t="s">
        <v>32</v>
      </c>
      <c r="F8" s="24">
        <v>0</v>
      </c>
      <c r="G8" s="22"/>
      <c r="H8" s="29">
        <v>0</v>
      </c>
    </row>
    <row r="9" spans="2:9" ht="21.75" customHeight="1" x14ac:dyDescent="0.2">
      <c r="B9" s="51" t="s">
        <v>33</v>
      </c>
      <c r="C9" s="51"/>
      <c r="E9" s="5" t="s">
        <v>34</v>
      </c>
      <c r="F9" s="37">
        <v>11390029881</v>
      </c>
      <c r="G9" s="22"/>
      <c r="H9" s="30">
        <f>F9/F13</f>
        <v>0.55860780722119241</v>
      </c>
    </row>
    <row r="10" spans="2:9" ht="21.75" customHeight="1" x14ac:dyDescent="0.2">
      <c r="B10" s="51" t="s">
        <v>35</v>
      </c>
      <c r="C10" s="51"/>
      <c r="E10" s="5" t="s">
        <v>36</v>
      </c>
      <c r="F10" s="37">
        <v>0</v>
      </c>
      <c r="G10" s="22"/>
      <c r="H10" s="30">
        <v>0</v>
      </c>
    </row>
    <row r="11" spans="2:9" ht="21.75" customHeight="1" x14ac:dyDescent="0.2">
      <c r="B11" s="51" t="s">
        <v>37</v>
      </c>
      <c r="C11" s="51"/>
      <c r="E11" s="5" t="s">
        <v>38</v>
      </c>
      <c r="F11" s="37">
        <v>0</v>
      </c>
      <c r="G11" s="22"/>
      <c r="H11" s="30">
        <v>0</v>
      </c>
    </row>
    <row r="12" spans="2:9" ht="21.75" customHeight="1" x14ac:dyDescent="0.2">
      <c r="B12" s="67" t="s">
        <v>39</v>
      </c>
      <c r="C12" s="67"/>
      <c r="E12" s="6" t="s">
        <v>40</v>
      </c>
      <c r="F12" s="38">
        <v>9000000000</v>
      </c>
      <c r="G12" s="22"/>
      <c r="H12" s="30">
        <f>F12/F13</f>
        <v>0.44139219277880765</v>
      </c>
    </row>
    <row r="13" spans="2:9" ht="21.75" customHeight="1" thickBot="1" x14ac:dyDescent="0.25">
      <c r="B13" s="63" t="s">
        <v>20</v>
      </c>
      <c r="C13" s="63"/>
      <c r="E13" s="8"/>
      <c r="F13" s="23">
        <v>20390029881</v>
      </c>
      <c r="G13" s="22"/>
      <c r="H13" s="26">
        <f>SUM(H8:H12)</f>
        <v>1</v>
      </c>
    </row>
    <row r="14" spans="2:9" ht="13.5" thickTop="1" x14ac:dyDescent="0.2"/>
  </sheetData>
  <mergeCells count="11">
    <mergeCell ref="B1:I1"/>
    <mergeCell ref="B2:I2"/>
    <mergeCell ref="B3:I3"/>
    <mergeCell ref="B7:C7"/>
    <mergeCell ref="B5:I5"/>
    <mergeCell ref="B13:C13"/>
    <mergeCell ref="B8:C8"/>
    <mergeCell ref="B9:C9"/>
    <mergeCell ref="B10:C10"/>
    <mergeCell ref="B11:C11"/>
    <mergeCell ref="B12:C12"/>
  </mergeCells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6"/>
  <sheetViews>
    <sheetView rightToLeft="1" view="pageBreakPreview" topLeftCell="I1" zoomScaleNormal="100" zoomScaleSheetLayoutView="100" workbookViewId="0">
      <selection activeCell="V18" sqref="V18"/>
    </sheetView>
  </sheetViews>
  <sheetFormatPr defaultRowHeight="12.75" x14ac:dyDescent="0.2"/>
  <cols>
    <col min="1" max="1" width="6.42578125" bestFit="1" customWidth="1"/>
    <col min="2" max="2" width="19.42578125" customWidth="1"/>
    <col min="3" max="3" width="2.140625" customWidth="1"/>
    <col min="4" max="4" width="16.28515625" bestFit="1" customWidth="1"/>
    <col min="5" max="5" width="1.28515625" customWidth="1"/>
    <col min="6" max="6" width="15.42578125" bestFit="1" customWidth="1"/>
    <col min="7" max="7" width="1.140625" customWidth="1"/>
    <col min="8" max="8" width="11.7109375" customWidth="1"/>
    <col min="9" max="9" width="1.28515625" customWidth="1"/>
    <col min="10" max="10" width="15.7109375" bestFit="1" customWidth="1"/>
    <col min="11" max="11" width="1.28515625" hidden="1" customWidth="1"/>
    <col min="12" max="12" width="1.28515625" customWidth="1"/>
    <col min="13" max="13" width="17.28515625" bestFit="1" customWidth="1"/>
    <col min="14" max="14" width="3.140625" hidden="1" customWidth="1"/>
    <col min="15" max="15" width="1.5703125" customWidth="1"/>
    <col min="16" max="16" width="16.28515625" bestFit="1" customWidth="1"/>
    <col min="17" max="17" width="3.140625" hidden="1" customWidth="1"/>
    <col min="18" max="18" width="1.140625" customWidth="1"/>
    <col min="19" max="19" width="15.5703125" customWidth="1"/>
    <col min="20" max="20" width="1.28515625" hidden="1" customWidth="1"/>
    <col min="21" max="21" width="1.28515625" customWidth="1"/>
    <col min="22" max="22" width="15" bestFit="1" customWidth="1"/>
    <col min="23" max="23" width="15" hidden="1" customWidth="1"/>
    <col min="24" max="24" width="1.140625" customWidth="1"/>
    <col min="25" max="25" width="15.85546875" bestFit="1" customWidth="1"/>
    <col min="26" max="26" width="1.28515625" customWidth="1"/>
    <col min="27" max="27" width="17.28515625" bestFit="1" customWidth="1"/>
    <col min="28" max="28" width="3.140625" customWidth="1"/>
  </cols>
  <sheetData>
    <row r="1" spans="1:27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21.75" customHeight="1" x14ac:dyDescent="0.2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21.75" customHeight="1" x14ac:dyDescent="0.2">
      <c r="A3" s="64" t="s">
        <v>70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</row>
    <row r="4" spans="1:27" ht="14.45" customHeight="1" x14ac:dyDescent="0.2"/>
    <row r="5" spans="1:27" ht="21" customHeight="1" x14ac:dyDescent="0.2">
      <c r="A5" s="68" t="s">
        <v>45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1:27" ht="14.45" customHeight="1" x14ac:dyDescent="0.2">
      <c r="D6" s="65" t="s">
        <v>41</v>
      </c>
      <c r="E6" s="65"/>
      <c r="F6" s="65"/>
      <c r="G6" s="62"/>
      <c r="H6" s="65"/>
      <c r="I6" s="62"/>
      <c r="J6" s="65"/>
      <c r="K6" s="65"/>
      <c r="L6" s="62"/>
      <c r="M6" s="65"/>
      <c r="P6" s="65" t="s">
        <v>42</v>
      </c>
      <c r="Q6" s="65"/>
      <c r="R6" s="65"/>
      <c r="S6" s="65"/>
      <c r="T6" s="65"/>
      <c r="U6" s="62"/>
      <c r="V6" s="65"/>
      <c r="W6" s="65"/>
      <c r="X6" s="62"/>
      <c r="Y6" s="65"/>
      <c r="Z6" s="65"/>
      <c r="AA6" s="65"/>
    </row>
    <row r="7" spans="1:27" ht="14.45" customHeight="1" x14ac:dyDescent="0.2">
      <c r="D7" s="2"/>
      <c r="E7" s="2"/>
      <c r="F7" s="2"/>
      <c r="G7" s="2"/>
      <c r="H7" s="2"/>
      <c r="I7" s="2"/>
      <c r="J7" s="69" t="s">
        <v>20</v>
      </c>
      <c r="K7" s="69"/>
      <c r="L7" s="70"/>
      <c r="M7" s="69"/>
      <c r="P7" s="2"/>
      <c r="Q7" s="2"/>
      <c r="R7" s="2"/>
      <c r="S7" s="2"/>
      <c r="T7" s="2"/>
      <c r="U7" s="2"/>
      <c r="V7" s="2"/>
      <c r="W7" s="2"/>
      <c r="X7" s="2"/>
      <c r="Y7" s="69" t="s">
        <v>20</v>
      </c>
      <c r="Z7" s="69"/>
      <c r="AA7" s="69"/>
    </row>
    <row r="8" spans="1:27" ht="18.75" customHeight="1" x14ac:dyDescent="0.2">
      <c r="A8" s="65" t="s">
        <v>14</v>
      </c>
      <c r="B8" s="65"/>
      <c r="D8" s="1" t="s">
        <v>46</v>
      </c>
      <c r="F8" s="1" t="s">
        <v>43</v>
      </c>
      <c r="H8" s="1" t="s">
        <v>44</v>
      </c>
      <c r="J8" s="3" t="s">
        <v>23</v>
      </c>
      <c r="K8" s="2"/>
      <c r="L8" s="2"/>
      <c r="M8" s="3" t="s">
        <v>30</v>
      </c>
      <c r="P8" s="1" t="s">
        <v>46</v>
      </c>
      <c r="S8" s="34" t="s">
        <v>43</v>
      </c>
      <c r="T8" s="34"/>
      <c r="V8" s="1" t="s">
        <v>44</v>
      </c>
      <c r="Y8" s="3" t="s">
        <v>23</v>
      </c>
      <c r="Z8" s="2"/>
      <c r="AA8" s="33" t="s">
        <v>30</v>
      </c>
    </row>
    <row r="9" spans="1:27" ht="21.75" customHeight="1" x14ac:dyDescent="0.2">
      <c r="A9" s="51" t="s">
        <v>19</v>
      </c>
      <c r="B9" s="51"/>
      <c r="D9" s="37">
        <v>0</v>
      </c>
      <c r="E9" s="22"/>
      <c r="F9" s="37">
        <v>521447645</v>
      </c>
      <c r="G9" s="22"/>
      <c r="H9" s="37">
        <v>0</v>
      </c>
      <c r="I9" s="22"/>
      <c r="J9" s="37">
        <v>521447645</v>
      </c>
      <c r="K9" s="22">
        <v>74218028873</v>
      </c>
      <c r="L9" s="22"/>
      <c r="M9" s="30">
        <f>J9/J15</f>
        <v>4.5781060317483462E-2</v>
      </c>
      <c r="N9" s="22"/>
      <c r="O9" s="22"/>
      <c r="P9" s="37">
        <v>0</v>
      </c>
      <c r="Q9" s="22"/>
      <c r="R9" s="22"/>
      <c r="S9" s="24">
        <v>521447645</v>
      </c>
      <c r="T9" s="22"/>
      <c r="U9" s="22"/>
      <c r="V9" s="37">
        <v>0</v>
      </c>
      <c r="W9" s="22"/>
      <c r="X9" s="22"/>
      <c r="Y9" s="37">
        <v>521447645</v>
      </c>
      <c r="Z9" s="22"/>
      <c r="AA9" s="30">
        <f>Y9/Y15</f>
        <v>4.5781060317483462E-2</v>
      </c>
    </row>
    <row r="10" spans="1:27" ht="21.75" customHeight="1" x14ac:dyDescent="0.2">
      <c r="A10" s="5" t="s">
        <v>66</v>
      </c>
      <c r="B10" s="5"/>
      <c r="C10" s="5"/>
      <c r="D10" s="37">
        <v>0</v>
      </c>
      <c r="E10" s="22"/>
      <c r="F10" s="37">
        <v>522909106</v>
      </c>
      <c r="G10" s="22"/>
      <c r="H10" s="37">
        <v>0</v>
      </c>
      <c r="I10" s="22"/>
      <c r="J10" s="37">
        <v>522909106</v>
      </c>
      <c r="K10" s="22">
        <v>4561880893</v>
      </c>
      <c r="L10" s="22"/>
      <c r="M10" s="30">
        <f>J10/J15</f>
        <v>4.5909370867610981E-2</v>
      </c>
      <c r="N10" s="22"/>
      <c r="O10" s="22"/>
      <c r="P10" s="37">
        <v>0</v>
      </c>
      <c r="Q10" s="22"/>
      <c r="R10" s="22"/>
      <c r="S10" s="37">
        <v>522909106</v>
      </c>
      <c r="T10" s="22"/>
      <c r="U10" s="22"/>
      <c r="V10" s="37">
        <v>0</v>
      </c>
      <c r="W10" s="22"/>
      <c r="X10" s="22"/>
      <c r="Y10" s="37">
        <v>522909106</v>
      </c>
      <c r="Z10" s="22"/>
      <c r="AA10" s="30">
        <f>Y10/Y15</f>
        <v>4.5909370867610981E-2</v>
      </c>
    </row>
    <row r="11" spans="1:27" ht="21.75" customHeight="1" x14ac:dyDescent="0.2">
      <c r="A11" s="51" t="s">
        <v>67</v>
      </c>
      <c r="B11" s="51"/>
      <c r="D11" s="37">
        <v>0</v>
      </c>
      <c r="E11" s="22"/>
      <c r="F11" s="37">
        <v>763071314</v>
      </c>
      <c r="G11" s="22"/>
      <c r="H11" s="37">
        <v>0</v>
      </c>
      <c r="I11" s="22"/>
      <c r="J11" s="37">
        <v>763071314</v>
      </c>
      <c r="K11" s="22">
        <v>4706180242</v>
      </c>
      <c r="L11" s="22"/>
      <c r="M11" s="30">
        <f>J11/J15</f>
        <v>6.6994671828991312E-2</v>
      </c>
      <c r="N11" s="22"/>
      <c r="O11" s="22"/>
      <c r="P11" s="37">
        <v>0</v>
      </c>
      <c r="Q11" s="22"/>
      <c r="R11" s="22"/>
      <c r="S11" s="37">
        <v>763071314</v>
      </c>
      <c r="T11" s="22"/>
      <c r="U11" s="22"/>
      <c r="V11" s="37">
        <v>0</v>
      </c>
      <c r="W11" s="22"/>
      <c r="X11" s="22"/>
      <c r="Y11" s="37">
        <v>763071314</v>
      </c>
      <c r="Z11" s="22"/>
      <c r="AA11" s="30">
        <f>Y11/Y15</f>
        <v>6.6994671828991312E-2</v>
      </c>
    </row>
    <row r="12" spans="1:27" ht="21.75" customHeight="1" x14ac:dyDescent="0.2">
      <c r="A12" s="51" t="s">
        <v>68</v>
      </c>
      <c r="B12" s="51"/>
      <c r="D12" s="37"/>
      <c r="E12" s="22"/>
      <c r="F12" s="37">
        <v>1248204555</v>
      </c>
      <c r="G12" s="22"/>
      <c r="H12" s="37"/>
      <c r="I12" s="22"/>
      <c r="J12" s="37">
        <v>1248204555</v>
      </c>
      <c r="K12" s="22">
        <v>2237064112</v>
      </c>
      <c r="L12" s="22"/>
      <c r="M12" s="30">
        <f>J12/J15</f>
        <v>0.10958746974686712</v>
      </c>
      <c r="N12" s="22"/>
      <c r="O12" s="22"/>
      <c r="P12" s="37"/>
      <c r="Q12" s="22"/>
      <c r="R12" s="22"/>
      <c r="S12" s="37">
        <v>1248204555</v>
      </c>
      <c r="T12" s="22"/>
      <c r="U12" s="22"/>
      <c r="V12" s="37">
        <v>0</v>
      </c>
      <c r="W12" s="22"/>
      <c r="X12" s="22"/>
      <c r="Y12" s="37">
        <v>1248204555</v>
      </c>
      <c r="Z12" s="22"/>
      <c r="AA12" s="30">
        <f>Y12/Y15</f>
        <v>0.10958746974686712</v>
      </c>
    </row>
    <row r="13" spans="1:27" ht="21.75" customHeight="1" x14ac:dyDescent="0.2">
      <c r="A13" s="5" t="s">
        <v>17</v>
      </c>
      <c r="B13" s="5"/>
      <c r="D13" s="37">
        <v>0</v>
      </c>
      <c r="E13" s="22"/>
      <c r="F13" s="37">
        <v>750398648</v>
      </c>
      <c r="G13" s="22"/>
      <c r="H13" s="37">
        <v>0</v>
      </c>
      <c r="I13" s="22"/>
      <c r="J13" s="37">
        <v>750398648</v>
      </c>
      <c r="K13" s="22">
        <v>11861926806</v>
      </c>
      <c r="L13" s="22"/>
      <c r="M13" s="30">
        <f>J13/J15</f>
        <v>6.5882061402820297E-2</v>
      </c>
      <c r="N13" s="22"/>
      <c r="O13" s="22"/>
      <c r="P13" s="37">
        <v>0</v>
      </c>
      <c r="Q13" s="22"/>
      <c r="R13" s="22"/>
      <c r="S13" s="37">
        <v>750398648</v>
      </c>
      <c r="T13" s="22"/>
      <c r="U13" s="22"/>
      <c r="V13" s="37">
        <v>0</v>
      </c>
      <c r="W13" s="22"/>
      <c r="X13" s="22"/>
      <c r="Y13" s="37">
        <v>750398648</v>
      </c>
      <c r="Z13" s="22"/>
      <c r="AA13" s="30">
        <f>Y13/Y15</f>
        <v>6.5882061402820297E-2</v>
      </c>
    </row>
    <row r="14" spans="1:27" ht="21.75" customHeight="1" x14ac:dyDescent="0.2">
      <c r="A14" s="5" t="s">
        <v>18</v>
      </c>
      <c r="B14" s="5"/>
      <c r="D14" s="38">
        <v>0</v>
      </c>
      <c r="E14" s="22"/>
      <c r="F14" s="38">
        <v>7583998613</v>
      </c>
      <c r="G14" s="22"/>
      <c r="H14" s="38">
        <v>0</v>
      </c>
      <c r="I14" s="22"/>
      <c r="J14" s="38">
        <v>7583998613</v>
      </c>
      <c r="K14" s="22">
        <v>2254881767</v>
      </c>
      <c r="L14" s="22"/>
      <c r="M14" s="30">
        <f>J14/J15</f>
        <v>0.66584536583622678</v>
      </c>
      <c r="N14" s="22"/>
      <c r="O14" s="22"/>
      <c r="P14" s="38">
        <v>0</v>
      </c>
      <c r="Q14" s="22"/>
      <c r="R14" s="22"/>
      <c r="S14" s="38">
        <v>7583998613</v>
      </c>
      <c r="T14" s="22"/>
      <c r="U14" s="22"/>
      <c r="V14" s="37">
        <v>0</v>
      </c>
      <c r="W14" s="22"/>
      <c r="X14" s="22"/>
      <c r="Y14" s="38">
        <v>7583998613</v>
      </c>
      <c r="Z14" s="22"/>
      <c r="AA14" s="30">
        <f>Y14/Y15</f>
        <v>0.66584536583622678</v>
      </c>
    </row>
    <row r="15" spans="1:27" ht="21.75" customHeight="1" thickBot="1" x14ac:dyDescent="0.25">
      <c r="A15" s="63" t="s">
        <v>20</v>
      </c>
      <c r="B15" s="63"/>
      <c r="D15" s="23">
        <v>0</v>
      </c>
      <c r="E15" s="22"/>
      <c r="F15" s="23">
        <v>11390029881</v>
      </c>
      <c r="G15" s="37"/>
      <c r="H15" s="23">
        <v>0</v>
      </c>
      <c r="I15" s="37">
        <v>20439359513</v>
      </c>
      <c r="J15" s="23">
        <v>11390029881</v>
      </c>
      <c r="K15" s="22">
        <v>99839962693</v>
      </c>
      <c r="L15" s="22"/>
      <c r="M15" s="26">
        <f>SUM(M9:M14)</f>
        <v>0.99999999999999989</v>
      </c>
      <c r="N15" s="30">
        <f>SUM(N9:N14)</f>
        <v>0</v>
      </c>
      <c r="O15" s="30"/>
      <c r="P15" s="23">
        <v>0</v>
      </c>
      <c r="Q15" s="30">
        <f>SUM(Q9:Q14)</f>
        <v>0</v>
      </c>
      <c r="R15" s="22"/>
      <c r="S15" s="23">
        <v>11390029881</v>
      </c>
      <c r="T15" s="22">
        <v>11390029881</v>
      </c>
      <c r="U15" s="22"/>
      <c r="V15" s="23">
        <v>0</v>
      </c>
      <c r="W15" s="37"/>
      <c r="X15" s="37"/>
      <c r="Y15" s="23">
        <v>11390029881</v>
      </c>
      <c r="Z15" s="22"/>
      <c r="AA15" s="36">
        <f>SUM(AA9:AA14)</f>
        <v>0.99999999999999989</v>
      </c>
    </row>
    <row r="16" spans="1:27" ht="19.5" thickTop="1" x14ac:dyDescent="0.45">
      <c r="F16" s="39"/>
    </row>
  </sheetData>
  <mergeCells count="13">
    <mergeCell ref="A1:AA1"/>
    <mergeCell ref="A2:AA2"/>
    <mergeCell ref="A3:AA3"/>
    <mergeCell ref="D6:M6"/>
    <mergeCell ref="P6:AA6"/>
    <mergeCell ref="A5:AA5"/>
    <mergeCell ref="A15:B15"/>
    <mergeCell ref="J7:M7"/>
    <mergeCell ref="Y7:AA7"/>
    <mergeCell ref="A8:B8"/>
    <mergeCell ref="A9:B9"/>
    <mergeCell ref="A11:B11"/>
    <mergeCell ref="A12:B12"/>
  </mergeCells>
  <pageMargins left="0.7" right="0.7" top="0.75" bottom="0.75" header="0.3" footer="0.3"/>
  <pageSetup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G11"/>
  <sheetViews>
    <sheetView rightToLeft="1" view="pageBreakPreview" zoomScale="120" zoomScaleNormal="100" zoomScaleSheetLayoutView="120" workbookViewId="0">
      <selection activeCell="G8" sqref="G8:G11"/>
    </sheetView>
  </sheetViews>
  <sheetFormatPr defaultRowHeight="12.75" x14ac:dyDescent="0.2"/>
  <cols>
    <col min="1" max="1" width="3.85546875" customWidth="1"/>
    <col min="2" max="2" width="5.140625" customWidth="1"/>
    <col min="3" max="3" width="29.85546875" customWidth="1"/>
    <col min="4" max="4" width="1.28515625" customWidth="1"/>
    <col min="5" max="5" width="15" bestFit="1" customWidth="1"/>
    <col min="6" max="6" width="1.28515625" customWidth="1"/>
    <col min="7" max="7" width="14.85546875" bestFit="1" customWidth="1"/>
    <col min="8" max="8" width="2.7109375" customWidth="1"/>
    <col min="9" max="9" width="11.5703125" customWidth="1"/>
  </cols>
  <sheetData>
    <row r="1" spans="2:7" ht="29.1" customHeight="1" x14ac:dyDescent="0.2">
      <c r="B1" s="64" t="s">
        <v>0</v>
      </c>
      <c r="C1" s="64"/>
      <c r="D1" s="64"/>
      <c r="E1" s="64"/>
      <c r="F1" s="64"/>
      <c r="G1" s="64"/>
    </row>
    <row r="2" spans="2:7" ht="21.75" customHeight="1" x14ac:dyDescent="0.2">
      <c r="B2" s="64" t="s">
        <v>26</v>
      </c>
      <c r="C2" s="64"/>
      <c r="D2" s="64"/>
      <c r="E2" s="64"/>
      <c r="F2" s="64"/>
      <c r="G2" s="64"/>
    </row>
    <row r="3" spans="2:7" ht="21.75" customHeight="1" x14ac:dyDescent="0.2">
      <c r="B3" s="64" t="s">
        <v>70</v>
      </c>
      <c r="C3" s="64"/>
      <c r="D3" s="64"/>
      <c r="E3" s="64"/>
      <c r="F3" s="64"/>
      <c r="G3" s="64"/>
    </row>
    <row r="4" spans="2:7" ht="14.45" customHeight="1" x14ac:dyDescent="0.2"/>
    <row r="5" spans="2:7" ht="29.1" customHeight="1" x14ac:dyDescent="0.2">
      <c r="B5" s="68" t="s">
        <v>39</v>
      </c>
      <c r="C5" s="68"/>
      <c r="D5" s="68"/>
      <c r="E5" s="68"/>
      <c r="F5" s="68"/>
      <c r="G5" s="68"/>
    </row>
    <row r="6" spans="2:7" ht="14.45" customHeight="1" x14ac:dyDescent="0.2">
      <c r="E6" s="1" t="s">
        <v>41</v>
      </c>
      <c r="G6" s="1" t="s">
        <v>71</v>
      </c>
    </row>
    <row r="7" spans="2:7" ht="14.45" customHeight="1" x14ac:dyDescent="0.2">
      <c r="B7" s="65" t="s">
        <v>39</v>
      </c>
      <c r="C7" s="65"/>
      <c r="E7" s="3" t="s">
        <v>23</v>
      </c>
      <c r="G7" s="3" t="s">
        <v>23</v>
      </c>
    </row>
    <row r="8" spans="2:7" ht="21.75" customHeight="1" x14ac:dyDescent="0.2">
      <c r="B8" s="66" t="s">
        <v>39</v>
      </c>
      <c r="C8" s="66"/>
      <c r="E8" s="24">
        <v>9000000000</v>
      </c>
      <c r="F8" s="22"/>
      <c r="G8" s="24">
        <v>9000000000</v>
      </c>
    </row>
    <row r="9" spans="2:7" ht="21.75" hidden="1" customHeight="1" x14ac:dyDescent="0.2">
      <c r="B9" s="51" t="s">
        <v>47</v>
      </c>
      <c r="C9" s="51"/>
      <c r="E9" s="37">
        <v>0</v>
      </c>
      <c r="F9" s="22"/>
      <c r="G9" s="37">
        <v>0</v>
      </c>
    </row>
    <row r="10" spans="2:7" ht="21.75" customHeight="1" x14ac:dyDescent="0.2">
      <c r="B10" s="67" t="s">
        <v>48</v>
      </c>
      <c r="C10" s="67"/>
      <c r="E10" s="38">
        <v>0</v>
      </c>
      <c r="F10" s="22"/>
      <c r="G10" s="38">
        <v>0</v>
      </c>
    </row>
    <row r="11" spans="2:7" ht="21.75" customHeight="1" x14ac:dyDescent="0.2">
      <c r="B11" s="63" t="s">
        <v>20</v>
      </c>
      <c r="C11" s="63"/>
      <c r="E11" s="23">
        <v>9000000000</v>
      </c>
      <c r="F11" s="22"/>
      <c r="G11" s="23">
        <v>9000000000</v>
      </c>
    </row>
  </sheetData>
  <mergeCells count="9">
    <mergeCell ref="B8:C8"/>
    <mergeCell ref="B9:C9"/>
    <mergeCell ref="B10:C10"/>
    <mergeCell ref="B11:C11"/>
    <mergeCell ref="B1:G1"/>
    <mergeCell ref="B2:G2"/>
    <mergeCell ref="B3:G3"/>
    <mergeCell ref="B7:C7"/>
    <mergeCell ref="B5:G5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Z21"/>
  <sheetViews>
    <sheetView rightToLeft="1" tabSelected="1" view="pageBreakPreview" zoomScaleNormal="100" zoomScaleSheetLayoutView="100" workbookViewId="0">
      <selection activeCell="Q29" sqref="Q29"/>
    </sheetView>
  </sheetViews>
  <sheetFormatPr defaultRowHeight="12.75" x14ac:dyDescent="0.2"/>
  <cols>
    <col min="1" max="1" width="25.28515625" bestFit="1" customWidth="1"/>
    <col min="2" max="2" width="1.28515625" customWidth="1"/>
    <col min="3" max="3" width="11.85546875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7109375" bestFit="1" customWidth="1"/>
    <col min="10" max="10" width="1.28515625" customWidth="1"/>
    <col min="11" max="11" width="11.85546875" bestFit="1" customWidth="1"/>
    <col min="12" max="12" width="1.28515625" customWidth="1"/>
    <col min="13" max="13" width="16" bestFit="1" customWidth="1"/>
    <col min="14" max="14" width="1.28515625" customWidth="1"/>
    <col min="15" max="15" width="16.140625" bestFit="1" customWidth="1"/>
    <col min="16" max="16" width="1.28515625" customWidth="1"/>
    <col min="17" max="17" width="15.7109375" customWidth="1"/>
    <col min="18" max="18" width="0.140625" customWidth="1"/>
    <col min="22" max="23" width="12.7109375" bestFit="1" customWidth="1"/>
    <col min="26" max="26" width="13.85546875" bestFit="1" customWidth="1"/>
  </cols>
  <sheetData>
    <row r="1" spans="1:26" ht="29.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6" ht="21.75" customHeight="1" x14ac:dyDescent="0.2">
      <c r="A2" s="64" t="s">
        <v>26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6" ht="21.75" customHeight="1" x14ac:dyDescent="0.2">
      <c r="A3" s="64" t="s">
        <v>70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</row>
    <row r="4" spans="1:26" ht="14.45" customHeight="1" x14ac:dyDescent="0.2"/>
    <row r="5" spans="1:26" ht="26.25" customHeight="1" x14ac:dyDescent="0.2">
      <c r="A5" s="68" t="s">
        <v>50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26" ht="14.45" customHeight="1" x14ac:dyDescent="0.2">
      <c r="A6" s="65" t="s">
        <v>28</v>
      </c>
      <c r="C6" s="65" t="s">
        <v>41</v>
      </c>
      <c r="D6" s="65"/>
      <c r="E6" s="65"/>
      <c r="F6" s="65"/>
      <c r="G6" s="65"/>
      <c r="H6" s="65"/>
      <c r="I6" s="65"/>
      <c r="K6" s="65" t="s">
        <v>42</v>
      </c>
      <c r="L6" s="65"/>
      <c r="M6" s="65"/>
      <c r="N6" s="65"/>
      <c r="O6" s="65"/>
      <c r="P6" s="65"/>
      <c r="Q6" s="65"/>
    </row>
    <row r="7" spans="1:26" ht="48" customHeight="1" x14ac:dyDescent="0.2">
      <c r="A7" s="65"/>
      <c r="C7" s="9" t="s">
        <v>6</v>
      </c>
      <c r="D7" s="2"/>
      <c r="E7" s="9" t="s">
        <v>8</v>
      </c>
      <c r="F7" s="2"/>
      <c r="G7" s="9" t="s">
        <v>49</v>
      </c>
      <c r="H7" s="2"/>
      <c r="I7" s="9" t="s">
        <v>51</v>
      </c>
      <c r="K7" s="9" t="s">
        <v>6</v>
      </c>
      <c r="L7" s="2"/>
      <c r="M7" s="9" t="s">
        <v>8</v>
      </c>
      <c r="N7" s="2"/>
      <c r="O7" s="9" t="s">
        <v>49</v>
      </c>
      <c r="P7" s="2"/>
      <c r="Q7" s="9" t="s">
        <v>51</v>
      </c>
    </row>
    <row r="8" spans="1:26" ht="21.75" customHeight="1" x14ac:dyDescent="0.2">
      <c r="A8" s="4" t="s">
        <v>66</v>
      </c>
      <c r="C8" s="24">
        <v>945000</v>
      </c>
      <c r="D8" s="22"/>
      <c r="E8" s="24">
        <v>20085180857</v>
      </c>
      <c r="F8" s="22"/>
      <c r="G8" s="24">
        <v>19563733212</v>
      </c>
      <c r="H8" s="22"/>
      <c r="I8" s="24">
        <v>521447645</v>
      </c>
      <c r="J8" s="22"/>
      <c r="K8" s="24">
        <v>945000</v>
      </c>
      <c r="L8" s="22"/>
      <c r="M8" s="24">
        <v>20085180857</v>
      </c>
      <c r="N8" s="22"/>
      <c r="O8" s="24">
        <v>19563733212</v>
      </c>
      <c r="P8" s="22"/>
      <c r="Q8" s="24">
        <v>521447645</v>
      </c>
      <c r="Z8" s="10"/>
    </row>
    <row r="9" spans="1:26" ht="21.75" customHeight="1" x14ac:dyDescent="0.2">
      <c r="A9" s="5" t="s">
        <v>67</v>
      </c>
      <c r="C9" s="37">
        <v>225475</v>
      </c>
      <c r="D9" s="22"/>
      <c r="E9" s="37">
        <v>20227341341</v>
      </c>
      <c r="F9" s="22"/>
      <c r="G9" s="37">
        <v>19704432235</v>
      </c>
      <c r="H9" s="22"/>
      <c r="I9" s="37">
        <v>522909106</v>
      </c>
      <c r="J9" s="22"/>
      <c r="K9" s="37">
        <v>225475</v>
      </c>
      <c r="L9" s="22"/>
      <c r="M9" s="37">
        <v>20227341341</v>
      </c>
      <c r="N9" s="22"/>
      <c r="O9" s="37">
        <v>19704432235</v>
      </c>
      <c r="P9" s="22"/>
      <c r="Q9" s="37">
        <v>522909106</v>
      </c>
      <c r="V9" s="10"/>
      <c r="W9" s="10"/>
      <c r="Z9" s="10"/>
    </row>
    <row r="10" spans="1:26" ht="21.75" customHeight="1" x14ac:dyDescent="0.2">
      <c r="A10" s="5" t="s">
        <v>68</v>
      </c>
      <c r="C10" s="37">
        <v>402400</v>
      </c>
      <c r="D10" s="22"/>
      <c r="E10" s="37">
        <v>29504753708</v>
      </c>
      <c r="F10" s="22"/>
      <c r="G10" s="37">
        <v>28741682394</v>
      </c>
      <c r="H10" s="22"/>
      <c r="I10" s="37">
        <v>763071314</v>
      </c>
      <c r="J10" s="22"/>
      <c r="K10" s="37">
        <v>402400</v>
      </c>
      <c r="L10" s="22"/>
      <c r="M10" s="37">
        <v>29504753708</v>
      </c>
      <c r="N10" s="22"/>
      <c r="O10" s="37">
        <v>28741682394</v>
      </c>
      <c r="P10" s="22"/>
      <c r="Q10" s="37">
        <v>763071314</v>
      </c>
      <c r="V10" s="10"/>
      <c r="W10" s="10"/>
      <c r="Z10" s="10"/>
    </row>
    <row r="11" spans="1:26" ht="21.75" customHeight="1" x14ac:dyDescent="0.2">
      <c r="A11" s="5" t="s">
        <v>17</v>
      </c>
      <c r="C11" s="37">
        <v>1555000</v>
      </c>
      <c r="D11" s="22"/>
      <c r="E11" s="37">
        <v>46870625081</v>
      </c>
      <c r="F11" s="22"/>
      <c r="G11" s="37">
        <v>45622420526</v>
      </c>
      <c r="H11" s="22"/>
      <c r="I11" s="37">
        <v>1248204555</v>
      </c>
      <c r="J11" s="22"/>
      <c r="K11" s="37">
        <v>1555000</v>
      </c>
      <c r="L11" s="22"/>
      <c r="M11" s="37">
        <v>46870625081</v>
      </c>
      <c r="N11" s="22"/>
      <c r="O11" s="37">
        <v>45622420526</v>
      </c>
      <c r="P11" s="22"/>
      <c r="Q11" s="37">
        <v>1248204555</v>
      </c>
      <c r="V11" s="10"/>
      <c r="W11" s="10"/>
      <c r="Z11" s="10"/>
    </row>
    <row r="12" spans="1:26" ht="21.75" customHeight="1" x14ac:dyDescent="0.2">
      <c r="A12" s="5" t="s">
        <v>18</v>
      </c>
      <c r="C12" s="37">
        <v>1189660</v>
      </c>
      <c r="D12" s="22"/>
      <c r="E12" s="37">
        <v>29501013108</v>
      </c>
      <c r="F12" s="22"/>
      <c r="G12" s="37">
        <v>28750614460</v>
      </c>
      <c r="H12" s="22"/>
      <c r="I12" s="37">
        <v>750398648</v>
      </c>
      <c r="J12" s="22"/>
      <c r="K12" s="37">
        <v>1189660</v>
      </c>
      <c r="L12" s="22"/>
      <c r="M12" s="37">
        <v>29501013108</v>
      </c>
      <c r="N12" s="22"/>
      <c r="O12" s="37">
        <v>28750614460</v>
      </c>
      <c r="P12" s="22"/>
      <c r="Q12" s="37">
        <v>750398648</v>
      </c>
      <c r="V12" s="10"/>
      <c r="W12" s="10"/>
      <c r="Z12" s="10"/>
    </row>
    <row r="13" spans="1:26" ht="21.75" customHeight="1" x14ac:dyDescent="0.2">
      <c r="A13" s="6" t="s">
        <v>19</v>
      </c>
      <c r="C13" s="38">
        <v>17281996</v>
      </c>
      <c r="D13" s="22"/>
      <c r="E13" s="38">
        <v>310218366951</v>
      </c>
      <c r="F13" s="22"/>
      <c r="G13" s="38">
        <v>302634368338</v>
      </c>
      <c r="H13" s="22"/>
      <c r="I13" s="38">
        <v>7583998613</v>
      </c>
      <c r="J13" s="22"/>
      <c r="K13" s="38">
        <v>17281996</v>
      </c>
      <c r="L13" s="22"/>
      <c r="M13" s="38">
        <v>310218366951</v>
      </c>
      <c r="N13" s="22"/>
      <c r="O13" s="38">
        <v>302634368338</v>
      </c>
      <c r="P13" s="22"/>
      <c r="Q13" s="38">
        <v>7583998613</v>
      </c>
      <c r="Z13" s="10"/>
    </row>
    <row r="14" spans="1:26" ht="21.75" customHeight="1" thickBot="1" x14ac:dyDescent="0.25">
      <c r="A14" s="7" t="s">
        <v>20</v>
      </c>
      <c r="C14" s="23">
        <v>21599531</v>
      </c>
      <c r="D14" s="22"/>
      <c r="E14" s="23">
        <v>456407281046</v>
      </c>
      <c r="F14" s="37"/>
      <c r="G14" s="23">
        <v>445017251165</v>
      </c>
      <c r="H14" s="37"/>
      <c r="I14" s="23">
        <v>11390029881</v>
      </c>
      <c r="J14" s="22"/>
      <c r="K14" s="23">
        <v>21599531</v>
      </c>
      <c r="L14" s="37">
        <v>19168660</v>
      </c>
      <c r="M14" s="23">
        <v>456407281046</v>
      </c>
      <c r="N14" s="22"/>
      <c r="O14" s="23">
        <v>445017251165</v>
      </c>
      <c r="P14" s="22"/>
      <c r="Q14" s="23">
        <v>11390029881</v>
      </c>
      <c r="Z14" s="10"/>
    </row>
    <row r="15" spans="1:26" ht="13.5" thickTop="1" x14ac:dyDescent="0.2">
      <c r="Z15" s="10"/>
    </row>
    <row r="16" spans="1:26" x14ac:dyDescent="0.2">
      <c r="Z16" s="10"/>
    </row>
    <row r="17" spans="5:17" x14ac:dyDescent="0.2">
      <c r="E17" s="10"/>
      <c r="G17" s="10"/>
      <c r="I17" s="10"/>
      <c r="Q17" s="10"/>
    </row>
    <row r="20" spans="5:17" x14ac:dyDescent="0.2">
      <c r="Q20" s="10"/>
    </row>
    <row r="21" spans="5:17" x14ac:dyDescent="0.2">
      <c r="E21" s="40">
        <v>513581545</v>
      </c>
      <c r="F21" s="40"/>
      <c r="G21" s="40">
        <v>26498372198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سرمایه گذاری در املاک</vt:lpstr>
      <vt:lpstr>واحدهای صندوق</vt:lpstr>
      <vt:lpstr>سپرده</vt:lpstr>
      <vt:lpstr>درآمد</vt:lpstr>
      <vt:lpstr>درآمد سرمایه گذاری در صندوق</vt:lpstr>
      <vt:lpstr>سایر درآمدها</vt:lpstr>
      <vt:lpstr>درآمد ناشی از تغییر قیمت اوراق</vt:lpstr>
      <vt:lpstr>درآمد!Print_Area</vt:lpstr>
      <vt:lpstr>'درآمد سرمایه گذاری در صندوق'!Print_Area</vt:lpstr>
      <vt:lpstr>'درآمد ناشی از تغییر قیمت اوراق'!Print_Area</vt:lpstr>
      <vt:lpstr>'سایر درآمدها'!Print_Area</vt:lpstr>
      <vt:lpstr>سپرده!Print_Area</vt:lpstr>
      <vt:lpstr>'سرمایه گذاری در املاک'!Print_Area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eftekhari</dc:creator>
  <dc:description/>
  <cp:lastModifiedBy>masomeh eftekhari</cp:lastModifiedBy>
  <cp:lastPrinted>2025-01-26T08:43:51Z</cp:lastPrinted>
  <dcterms:created xsi:type="dcterms:W3CDTF">2024-09-23T08:45:22Z</dcterms:created>
  <dcterms:modified xsi:type="dcterms:W3CDTF">2026-01-24T10:24:33Z</dcterms:modified>
</cp:coreProperties>
</file>