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.eftekhari\Desktop\"/>
    </mc:Choice>
  </mc:AlternateContent>
  <xr:revisionPtr revIDLastSave="0" documentId="13_ncr:1_{A8F2037A-007F-49E6-A7AA-39553D1223E2}" xr6:coauthVersionLast="47" xr6:coauthVersionMax="47" xr10:uidLastSave="{00000000-0000-0000-0000-000000000000}"/>
  <bookViews>
    <workbookView xWindow="14400" yWindow="0" windowWidth="14400" windowHeight="15600" firstSheet="6" activeTab="7" xr2:uid="{00000000-000D-0000-FFFF-FFFF00000000}"/>
  </bookViews>
  <sheets>
    <sheet name="سرمایه گذاری در املاک" sheetId="22" r:id="rId1"/>
    <sheet name="واحدهای صندوق" sheetId="4" r:id="rId2"/>
    <sheet name="سپرده" sheetId="7" r:id="rId3"/>
    <sheet name="درآمد" sheetId="8" r:id="rId4"/>
    <sheet name="درآمد سرمایه گذاری در صندوق" sheetId="10" r:id="rId5"/>
    <sheet name="سایر درآمدها" sheetId="14" r:id="rId6"/>
    <sheet name="درآمد ناشی از فروش" sheetId="23" r:id="rId7"/>
    <sheet name="درآمد ناشی از تغییر قیمت اوراق" sheetId="21" r:id="rId8"/>
  </sheets>
  <definedNames>
    <definedName name="_xlnm.Print_Area" localSheetId="3">درآمد!$A$1:$J$14</definedName>
    <definedName name="_xlnm.Print_Area" localSheetId="4">'درآمد سرمایه گذاری در صندوق'!$A$1:$AC$16</definedName>
    <definedName name="_xlnm.Print_Area" localSheetId="7">'درآمد ناشی از تغییر قیمت اوراق'!$A$1:$R$15</definedName>
    <definedName name="_xlnm.Print_Area" localSheetId="6">'درآمد ناشی از فروش'!$A$1:$S$10</definedName>
    <definedName name="_xlnm.Print_Area" localSheetId="5">'سایر درآمدها'!$A$1:$H$12</definedName>
    <definedName name="_xlnm.Print_Area" localSheetId="2">سپرده!$A$1:$O$12</definedName>
    <definedName name="_xlnm.Print_Area" localSheetId="0">'سرمایه گذاری در املاک'!$A$1:$M$10</definedName>
    <definedName name="_xlnm.Print_Area" localSheetId="1">'واحدهای صندوق'!$A$1:$AB$16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B12" i="10" l="1"/>
  <c r="D15" i="4"/>
  <c r="O14" i="21"/>
  <c r="N12" i="10" l="1"/>
  <c r="AA14" i="4"/>
  <c r="AA13" i="4"/>
  <c r="AA12" i="4"/>
  <c r="AA11" i="4"/>
  <c r="AA15" i="4" s="1"/>
  <c r="AA10" i="4"/>
  <c r="AA9" i="4"/>
  <c r="N9" i="7"/>
  <c r="N11" i="7" s="1"/>
  <c r="N10" i="7"/>
  <c r="AB14" i="10"/>
  <c r="AB13" i="10"/>
  <c r="AB11" i="10"/>
  <c r="AB10" i="10"/>
  <c r="AB9" i="10"/>
  <c r="N14" i="10"/>
  <c r="N13" i="10"/>
  <c r="N11" i="10"/>
  <c r="N10" i="10"/>
  <c r="N9" i="10"/>
  <c r="H12" i="8"/>
  <c r="H14" i="21"/>
  <c r="F14" i="21"/>
  <c r="O15" i="10"/>
  <c r="R15" i="10"/>
  <c r="G15" i="10"/>
  <c r="M11" i="7"/>
  <c r="G11" i="7"/>
  <c r="I11" i="7"/>
  <c r="K11" i="7"/>
  <c r="N15" i="10" l="1"/>
  <c r="H9" i="8"/>
  <c r="H13" i="8" s="1"/>
  <c r="AB15" i="10" l="1"/>
</calcChain>
</file>

<file path=xl/sharedStrings.xml><?xml version="1.0" encoding="utf-8"?>
<sst xmlns="http://schemas.openxmlformats.org/spreadsheetml/2006/main" count="187" uniqueCount="75">
  <si>
    <t>صندوق سرمایه گذاری املاک و مستغلات مدیریت ارزش مسکن</t>
  </si>
  <si>
    <t>صورت وضعیت پرتفوی</t>
  </si>
  <si>
    <t>تغییرات طی دوره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</si>
  <si>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</si>
  <si>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</si>
  <si>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</si>
  <si>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</si>
  <si>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</si>
  <si>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</si>
  <si>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</si>
  <si>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درصد به کل دارایی ها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</si>
  <si>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</si>
  <si>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</si>
  <si>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</si>
  <si>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</si>
  <si>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</si>
  <si>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</si>
  <si>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س. ثبات ویستا -د</t>
  </si>
  <si>
    <t>صندوق س. لبخند فارابی-د</t>
  </si>
  <si>
    <t>صندوق س.بازده مانا-د</t>
  </si>
  <si>
    <t>جمع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</si>
  <si>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</si>
  <si>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</si>
  <si>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</si>
  <si>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</si>
  <si>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</si>
  <si>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</si>
  <si>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درآمد حاصل از سرمایه گذاری ها</t>
  </si>
  <si>
    <t>شرح</t>
  </si>
  <si>
    <t>یادداشت</t>
  </si>
  <si>
    <t>درصد از کل درآمدها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</si>
  <si>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</si>
  <si>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</si>
  <si>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</si>
  <si>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</si>
  <si>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</si>
  <si>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</si>
  <si>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</si>
  <si>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</si>
  <si>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</si>
  <si>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</si>
  <si>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طی ماه</t>
  </si>
  <si>
    <t>از ابتدای سال مالی</t>
  </si>
  <si>
    <t>درآمد تغییر ارزش</t>
  </si>
  <si>
    <t>درآمد فروش</t>
  </si>
  <si>
    <t>درآمد حاصل از سرمایه­گذاری در واحدهای صندوق</t>
  </si>
  <si>
    <t>درآمد سود صندوق</t>
  </si>
  <si>
    <t>معین برای سایر درآمدهای تنزیل سود بانک</t>
  </si>
  <si>
    <t>تعدیل کارمزد کارگزار</t>
  </si>
  <si>
    <t>ارزش دفتری</t>
  </si>
  <si>
    <t>درآمد ناشی از تغییر قیمت اوراق بهادار</t>
  </si>
  <si>
    <t>سود و زیان ناشی از تغییر قیمت</t>
  </si>
  <si>
    <t xml:space="preserve">نام </t>
  </si>
  <si>
    <t>ساختمان ملاصدرا</t>
  </si>
  <si>
    <t>1398/04/31</t>
  </si>
  <si>
    <t>بهای تمام شده
(میلیارد ریال)</t>
  </si>
  <si>
    <t>خالص ارزش فروش
(میلیارد ریال)</t>
  </si>
  <si>
    <t>بهای تمام شده
(میلیون ریال)</t>
  </si>
  <si>
    <t>1398/05/31</t>
  </si>
  <si>
    <t>قیمت بازار
(ریال)</t>
  </si>
  <si>
    <t>قیمت بازار</t>
  </si>
  <si>
    <t>درصد به کل دارایی‌های صندوق</t>
  </si>
  <si>
    <t>90.75%</t>
  </si>
  <si>
    <t xml:space="preserve"> سرمایه گذاری در املاک</t>
  </si>
  <si>
    <t>قرض الحسنه بانک شهر خیابان خرمشهر 4001004491080</t>
  </si>
  <si>
    <t>حساب جاری بانک شهر خیابان خرمشهر 1001004583642</t>
  </si>
  <si>
    <t>صندوق تداوم اطمینان تمدن-ثابت</t>
  </si>
  <si>
    <t>صندوق س. با درآمد ثابت کیان</t>
  </si>
  <si>
    <t>سود(زیان) حاصل از فروش اوراق بهادار</t>
  </si>
  <si>
    <t>خالص بهای فروش</t>
  </si>
  <si>
    <t>سود و زیان ناشی از فروش</t>
  </si>
  <si>
    <t>1404/06/31</t>
  </si>
  <si>
    <t>صندوق ارمغان فیروزه آسیا-ثابت</t>
  </si>
  <si>
    <t>برای ماه منتهی به 1404/07/30</t>
  </si>
  <si>
    <t>1404/07/30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</si>
</sst>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b/>
      <sz val="14"/>
      <name val="B Nazanin"/>
      <charset val="178"/>
    </font>
    <font>
      <sz val="10"/>
      <color theme="0" tint="-0.34998626667073579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2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top"/>
    </xf>
    <xf numFmtId="0" fontId="3" fillId="0" borderId="0" xfId="0" applyFont="1" applyAlignment="1">
      <alignment horizontal="right" vertical="top"/>
    </xf>
    <xf numFmtId="0" fontId="3" fillId="0" borderId="4" xfId="0" applyFont="1" applyBorder="1" applyAlignment="1">
      <alignment horizontal="right" vertical="top"/>
    </xf>
    <xf numFmtId="0" fontId="2" fillId="0" borderId="5" xfId="0" applyFont="1" applyBorder="1" applyAlignment="1">
      <alignment horizontal="center" vertical="center"/>
    </xf>
    <xf numFmtId="3" fontId="3" fillId="0" borderId="5" xfId="0" applyNumberFormat="1" applyFont="1" applyBorder="1" applyAlignment="1">
      <alignment horizontal="right" vertical="top"/>
    </xf>
    <xf numFmtId="0" fontId="2" fillId="0" borderId="3" xfId="0" applyFont="1" applyBorder="1" applyAlignment="1">
      <alignment horizontal="center" vertical="center" wrapText="1"/>
    </xf>
    <xf numFmtId="3" fontId="0" fillId="0" borderId="0" xfId="0" applyNumberFormat="1" applyAlignment="1">
      <alignment horizontal="left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 wrapText="1"/>
    </xf>
    <xf numFmtId="9" fontId="3" fillId="0" borderId="0" xfId="0" applyNumberFormat="1" applyFont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 wrapText="1"/>
    </xf>
    <xf numFmtId="3" fontId="3" fillId="0" borderId="5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3" fontId="3" fillId="0" borderId="5" xfId="0" applyNumberFormat="1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9" fontId="3" fillId="0" borderId="6" xfId="0" applyNumberFormat="1" applyFont="1" applyBorder="1" applyAlignment="1">
      <alignment horizontal="center" vertical="center"/>
    </xf>
    <xf numFmtId="9" fontId="3" fillId="0" borderId="5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8" xfId="0" applyBorder="1" applyAlignment="1">
      <alignment horizontal="left"/>
    </xf>
    <xf numFmtId="4" fontId="3" fillId="0" borderId="2" xfId="0" applyNumberFormat="1" applyFont="1" applyBorder="1" applyAlignment="1">
      <alignment horizontal="center" vertical="center"/>
    </xf>
    <xf numFmtId="9" fontId="3" fillId="0" borderId="0" xfId="0" applyNumberFormat="1" applyFont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9" fontId="3" fillId="0" borderId="9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right" vertical="top" wrapText="1"/>
    </xf>
    <xf numFmtId="9" fontId="3" fillId="0" borderId="9" xfId="0" applyNumberFormat="1" applyFont="1" applyBorder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3" fontId="3" fillId="0" borderId="4" xfId="0" applyNumberFormat="1" applyFont="1" applyBorder="1" applyAlignment="1">
      <alignment horizontal="center" vertical="center"/>
    </xf>
    <xf numFmtId="3" fontId="3" fillId="0" borderId="6" xfId="0" applyNumberFormat="1" applyFont="1" applyBorder="1" applyAlignment="1">
      <alignment horizontal="center" vertical="center"/>
    </xf>
    <xf numFmtId="3" fontId="3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right" vertical="center" wrapText="1" readingOrder="2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readingOrder="2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right" vertical="center" wrapText="1"/>
    </xf>
    <xf numFmtId="3" fontId="3" fillId="0" borderId="2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top"/>
    </xf>
    <xf numFmtId="0" fontId="3" fillId="0" borderId="4" xfId="0" applyFont="1" applyBorder="1" applyAlignment="1">
      <alignment horizontal="right" vertical="top" wrapText="1"/>
    </xf>
    <xf numFmtId="3" fontId="3" fillId="0" borderId="5" xfId="0" applyNumberFormat="1" applyFont="1" applyBorder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/>
    </xf>
    <xf numFmtId="3" fontId="3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3" fillId="0" borderId="2" xfId="0" applyFont="1" applyBorder="1" applyAlignment="1">
      <alignment horizontal="right" vertical="top"/>
    </xf>
    <xf numFmtId="0" fontId="3" fillId="0" borderId="4" xfId="0" applyFont="1" applyBorder="1" applyAlignment="1">
      <alignment horizontal="right" vertical="top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3" fontId="3" fillId="0" borderId="5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3" fontId="3" fillId="0" borderId="6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4A227-513E-42EC-94D8-E99AC81C90BB}">
  <sheetPr>
    <pageSetUpPr fitToPage="1"/>
  </sheetPr>
  <dimension ref="A2:AA20"/>
  <sheetViews>
    <sheetView rightToLeft="1" view="pageBreakPreview" zoomScaleNormal="100" zoomScaleSheetLayoutView="100" workbookViewId="0">
      <selection activeCell="K17" sqref="K17"/>
    </sheetView>
  </sheetViews>
  <sheetFormatPr defaultRowHeight="12.75" x14ac:dyDescent="0.2"/>
  <cols>
    <col min="1" max="1" width="18.140625" customWidth="1"/>
    <col min="2" max="2" width="5.42578125" bestFit="1" customWidth="1"/>
    <col min="3" max="4" width="16.42578125" customWidth="1"/>
    <col min="5" max="5" width="5.42578125" bestFit="1" customWidth="1"/>
    <col min="6" max="6" width="14.5703125" customWidth="1"/>
    <col min="7" max="7" width="5.42578125" bestFit="1" customWidth="1"/>
    <col min="8" max="8" width="10.28515625" bestFit="1" customWidth="1"/>
    <col min="9" max="9" width="5.42578125" bestFit="1" customWidth="1"/>
    <col min="10" max="10" width="9.85546875" customWidth="1"/>
    <col min="11" max="11" width="12.85546875" bestFit="1" customWidth="1"/>
    <col min="12" max="12" width="17.85546875" customWidth="1"/>
    <col min="13" max="13" width="17" customWidth="1"/>
  </cols>
  <sheetData>
    <row r="2" spans="1:27" ht="21" x14ac:dyDescent="0.2">
      <c r="A2" s="45" t="s">
        <v>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27" ht="21" x14ac:dyDescent="0.2">
      <c r="A3" s="46" t="s">
        <v>1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</row>
    <row r="4" spans="1:27" ht="21" x14ac:dyDescent="0.2">
      <c r="A4" s="45" t="s">
        <v>73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</row>
    <row r="5" spans="1:27" ht="24" customHeight="1" x14ac:dyDescent="0.2">
      <c r="A5" s="44" t="s">
        <v>63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</row>
    <row r="7" spans="1:27" ht="18.75" x14ac:dyDescent="0.2">
      <c r="A7" s="47" t="s">
        <v>52</v>
      </c>
      <c r="B7" s="47" t="s">
        <v>71</v>
      </c>
      <c r="C7" s="47" t="s">
        <v>54</v>
      </c>
      <c r="D7" s="47" t="s">
        <v>54</v>
      </c>
      <c r="E7" s="47" t="s">
        <v>2</v>
      </c>
      <c r="F7" s="47" t="s">
        <v>2</v>
      </c>
      <c r="G7" s="47" t="s">
        <v>2</v>
      </c>
      <c r="H7" s="47" t="s">
        <v>2</v>
      </c>
      <c r="I7" s="47" t="s">
        <v>74</v>
      </c>
      <c r="J7" s="47" t="s">
        <v>58</v>
      </c>
      <c r="K7" s="47" t="s">
        <v>58</v>
      </c>
      <c r="L7" s="47" t="s">
        <v>58</v>
      </c>
      <c r="M7" s="47" t="s">
        <v>58</v>
      </c>
    </row>
    <row r="8" spans="1:27" ht="18.75" x14ac:dyDescent="0.2">
      <c r="A8" s="47" t="s">
        <v>5</v>
      </c>
      <c r="B8" s="47" t="s">
        <v>6</v>
      </c>
      <c r="C8" s="48" t="s">
        <v>55</v>
      </c>
      <c r="D8" s="48" t="s">
        <v>56</v>
      </c>
      <c r="E8" s="47" t="s">
        <v>3</v>
      </c>
      <c r="F8" s="47" t="s">
        <v>3</v>
      </c>
      <c r="G8" s="47" t="s">
        <v>4</v>
      </c>
      <c r="H8" s="47" t="s">
        <v>4</v>
      </c>
      <c r="I8" s="47" t="s">
        <v>6</v>
      </c>
      <c r="J8" s="48" t="s">
        <v>59</v>
      </c>
      <c r="K8" s="48" t="s">
        <v>55</v>
      </c>
      <c r="L8" s="48" t="s">
        <v>56</v>
      </c>
      <c r="M8" s="48" t="s">
        <v>61</v>
      </c>
    </row>
    <row r="9" spans="1:27" ht="37.5" x14ac:dyDescent="0.2">
      <c r="A9" s="47" t="s">
        <v>5</v>
      </c>
      <c r="B9" s="47" t="s">
        <v>6</v>
      </c>
      <c r="C9" s="47" t="s">
        <v>7</v>
      </c>
      <c r="D9" s="48" t="s">
        <v>8</v>
      </c>
      <c r="E9" s="31" t="s">
        <v>6</v>
      </c>
      <c r="F9" s="32" t="s">
        <v>57</v>
      </c>
      <c r="G9" s="31" t="s">
        <v>6</v>
      </c>
      <c r="H9" s="32" t="s">
        <v>9</v>
      </c>
      <c r="I9" s="47" t="s">
        <v>6</v>
      </c>
      <c r="J9" s="47" t="s">
        <v>60</v>
      </c>
      <c r="K9" s="47" t="s">
        <v>7</v>
      </c>
      <c r="L9" s="48" t="s">
        <v>8</v>
      </c>
      <c r="M9" s="48" t="s">
        <v>61</v>
      </c>
    </row>
    <row r="10" spans="1:27" ht="21" x14ac:dyDescent="0.2">
      <c r="A10" s="12" t="s">
        <v>53</v>
      </c>
      <c r="B10" s="11">
        <v>1</v>
      </c>
      <c r="C10" s="13">
        <v>1500</v>
      </c>
      <c r="D10" s="13">
        <v>1500</v>
      </c>
      <c r="E10" s="13">
        <v>0</v>
      </c>
      <c r="F10" s="13">
        <v>0</v>
      </c>
      <c r="G10" s="11">
        <v>0</v>
      </c>
      <c r="H10" s="11">
        <v>0</v>
      </c>
      <c r="I10" s="13">
        <v>1</v>
      </c>
      <c r="J10" s="13">
        <v>0</v>
      </c>
      <c r="K10" s="13">
        <v>1500</v>
      </c>
      <c r="L10" s="13">
        <v>1500</v>
      </c>
      <c r="M10" s="14" t="s">
        <v>62</v>
      </c>
    </row>
    <row r="20" spans="3:3" x14ac:dyDescent="0.2">
      <c r="C20" s="22"/>
    </row>
  </sheetData>
  <mergeCells count="18">
    <mergeCell ref="K8:K9"/>
    <mergeCell ref="L8:L9"/>
    <mergeCell ref="A5:AA5"/>
    <mergeCell ref="A2:M2"/>
    <mergeCell ref="A3:M3"/>
    <mergeCell ref="A4:M4"/>
    <mergeCell ref="A7:A9"/>
    <mergeCell ref="B7:D7"/>
    <mergeCell ref="E7:H7"/>
    <mergeCell ref="I7:M7"/>
    <mergeCell ref="B8:B9"/>
    <mergeCell ref="C8:C9"/>
    <mergeCell ref="D8:D9"/>
    <mergeCell ref="M8:M9"/>
    <mergeCell ref="E8:F8"/>
    <mergeCell ref="G8:H8"/>
    <mergeCell ref="I8:I9"/>
    <mergeCell ref="J8:J9"/>
  </mergeCells>
  <pageMargins left="0.7" right="0.7" top="0.75" bottom="0.75" header="0.3" footer="0.3"/>
  <pageSetup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6"/>
  <sheetViews>
    <sheetView rightToLeft="1" view="pageBreakPreview" topLeftCell="N1" zoomScaleNormal="100" zoomScaleSheetLayoutView="100" workbookViewId="0">
      <selection activeCell="Y9" sqref="Y9:Y15"/>
    </sheetView>
  </sheetViews>
  <sheetFormatPr defaultRowHeight="12.75" x14ac:dyDescent="0.2"/>
  <cols>
    <col min="1" max="1" width="6.5703125" style="16" customWidth="1"/>
    <col min="2" max="2" width="19.85546875" style="16" customWidth="1"/>
    <col min="3" max="3" width="1.28515625" style="16" customWidth="1"/>
    <col min="4" max="4" width="2.5703125" style="16" customWidth="1"/>
    <col min="5" max="5" width="9.85546875" style="16" customWidth="1"/>
    <col min="6" max="6" width="1.28515625" style="16" customWidth="1"/>
    <col min="7" max="7" width="17.7109375" style="16" bestFit="1" customWidth="1"/>
    <col min="8" max="8" width="1.28515625" style="16" customWidth="1"/>
    <col min="9" max="9" width="17.5703125" style="16" bestFit="1" customWidth="1"/>
    <col min="10" max="10" width="1.28515625" style="16" customWidth="1"/>
    <col min="11" max="11" width="9.85546875" style="16" bestFit="1" customWidth="1"/>
    <col min="12" max="12" width="1.28515625" style="16" customWidth="1"/>
    <col min="13" max="13" width="15" style="16" bestFit="1" customWidth="1"/>
    <col min="14" max="14" width="1.28515625" style="16" customWidth="1"/>
    <col min="15" max="15" width="11" style="16" bestFit="1" customWidth="1"/>
    <col min="16" max="16" width="1.28515625" style="16" customWidth="1"/>
    <col min="17" max="17" width="13.85546875" style="16" bestFit="1" customWidth="1"/>
    <col min="18" max="18" width="1.28515625" style="16" customWidth="1"/>
    <col min="19" max="19" width="11.85546875" style="16" bestFit="1" customWidth="1"/>
    <col min="20" max="20" width="1.28515625" style="16" customWidth="1"/>
    <col min="21" max="21" width="14.28515625" style="16" customWidth="1"/>
    <col min="22" max="22" width="1.28515625" style="16" customWidth="1"/>
    <col min="23" max="23" width="17.7109375" style="16" bestFit="1" customWidth="1"/>
    <col min="24" max="24" width="1.28515625" style="16" customWidth="1"/>
    <col min="25" max="25" width="16.85546875" style="16" customWidth="1"/>
    <col min="26" max="26" width="1.28515625" style="16" customWidth="1"/>
    <col min="27" max="27" width="12" style="16" bestFit="1" customWidth="1"/>
    <col min="28" max="28" width="3" style="16" customWidth="1"/>
    <col min="29" max="16384" width="9.140625" style="16"/>
  </cols>
  <sheetData>
    <row r="1" spans="1:27" ht="25.5" x14ac:dyDescent="0.2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</row>
    <row r="2" spans="1:27" ht="25.5" x14ac:dyDescent="0.2">
      <c r="A2" s="49" t="s">
        <v>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</row>
    <row r="3" spans="1:27" ht="25.5" x14ac:dyDescent="0.2">
      <c r="A3" s="49" t="s">
        <v>73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</row>
    <row r="5" spans="1:27" ht="24" customHeight="1" x14ac:dyDescent="0.2">
      <c r="A5" s="51" t="s">
        <v>11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</row>
    <row r="6" spans="1:27" ht="21" customHeight="1" x14ac:dyDescent="0.2">
      <c r="D6" s="52" t="s">
        <v>71</v>
      </c>
      <c r="E6" s="52"/>
      <c r="F6" s="52"/>
      <c r="G6" s="52"/>
      <c r="H6" s="52"/>
      <c r="I6" s="52"/>
      <c r="K6" s="50" t="s">
        <v>2</v>
      </c>
      <c r="L6" s="50"/>
      <c r="M6" s="50"/>
      <c r="N6" s="50"/>
      <c r="O6" s="50"/>
      <c r="P6" s="50"/>
      <c r="Q6" s="50"/>
      <c r="S6" s="50" t="s">
        <v>74</v>
      </c>
      <c r="T6" s="50"/>
      <c r="U6" s="50"/>
      <c r="V6" s="50"/>
      <c r="W6" s="50"/>
      <c r="X6" s="50"/>
      <c r="Y6" s="50"/>
      <c r="Z6" s="50"/>
      <c r="AA6" s="50"/>
    </row>
    <row r="7" spans="1:27" ht="21" x14ac:dyDescent="0.2">
      <c r="D7" s="57"/>
      <c r="E7" s="57"/>
      <c r="F7" s="17"/>
      <c r="G7" s="17"/>
      <c r="H7" s="17"/>
      <c r="I7" s="17"/>
      <c r="K7" s="53" t="s">
        <v>12</v>
      </c>
      <c r="L7" s="53"/>
      <c r="M7" s="53"/>
      <c r="N7" s="17"/>
      <c r="O7" s="53" t="s">
        <v>13</v>
      </c>
      <c r="P7" s="53"/>
      <c r="Q7" s="53"/>
      <c r="S7" s="17"/>
      <c r="T7" s="17"/>
      <c r="U7" s="17"/>
      <c r="V7" s="17"/>
      <c r="W7" s="17"/>
      <c r="X7" s="17"/>
      <c r="Y7" s="17"/>
      <c r="Z7" s="17"/>
      <c r="AA7" s="17"/>
    </row>
    <row r="8" spans="1:27" ht="42" x14ac:dyDescent="0.2">
      <c r="A8" s="50" t="s">
        <v>14</v>
      </c>
      <c r="B8" s="50"/>
      <c r="D8" s="54" t="s">
        <v>15</v>
      </c>
      <c r="E8" s="54"/>
      <c r="G8" s="15" t="s">
        <v>7</v>
      </c>
      <c r="I8" s="15" t="s">
        <v>8</v>
      </c>
      <c r="K8" s="9" t="s">
        <v>6</v>
      </c>
      <c r="L8" s="17"/>
      <c r="M8" s="9" t="s">
        <v>7</v>
      </c>
      <c r="O8" s="9" t="s">
        <v>6</v>
      </c>
      <c r="P8" s="17"/>
      <c r="Q8" s="9" t="s">
        <v>9</v>
      </c>
      <c r="S8" s="15" t="s">
        <v>6</v>
      </c>
      <c r="U8" s="15" t="s">
        <v>16</v>
      </c>
      <c r="W8" s="15" t="s">
        <v>7</v>
      </c>
      <c r="Y8" s="15" t="s">
        <v>8</v>
      </c>
      <c r="AA8" s="15" t="s">
        <v>10</v>
      </c>
    </row>
    <row r="9" spans="1:27" ht="18.75" customHeight="1" x14ac:dyDescent="0.2">
      <c r="A9" s="55" t="s">
        <v>72</v>
      </c>
      <c r="B9" s="55"/>
      <c r="D9" s="56">
        <v>402400</v>
      </c>
      <c r="E9" s="56"/>
      <c r="G9" s="24">
        <v>26504618282</v>
      </c>
      <c r="I9" s="24">
        <v>26651587490.200001</v>
      </c>
      <c r="K9" s="18">
        <v>0</v>
      </c>
      <c r="M9" s="18">
        <v>0</v>
      </c>
      <c r="O9" s="18">
        <v>0</v>
      </c>
      <c r="Q9" s="18">
        <v>0</v>
      </c>
      <c r="S9" s="18">
        <v>402400</v>
      </c>
      <c r="U9" s="18">
        <v>67994</v>
      </c>
      <c r="W9" s="18">
        <v>26504618282</v>
      </c>
      <c r="Y9" s="18">
        <v>27355655452.700001</v>
      </c>
      <c r="AA9" s="19">
        <f>Y9/Y15</f>
        <v>6.448380462555392E-2</v>
      </c>
    </row>
    <row r="10" spans="1:27" ht="18.75" customHeight="1" x14ac:dyDescent="0.2">
      <c r="A10" s="58" t="s">
        <v>66</v>
      </c>
      <c r="B10" s="58"/>
      <c r="D10" s="63">
        <v>945000</v>
      </c>
      <c r="E10" s="63"/>
      <c r="G10" s="39">
        <v>15001852319</v>
      </c>
      <c r="I10" s="39">
        <v>18126425657.8125</v>
      </c>
      <c r="K10" s="20">
        <v>0</v>
      </c>
      <c r="M10" s="20">
        <v>0</v>
      </c>
      <c r="O10" s="20">
        <v>0</v>
      </c>
      <c r="Q10" s="20">
        <v>0</v>
      </c>
      <c r="S10" s="20">
        <v>945000</v>
      </c>
      <c r="U10" s="20">
        <v>19687</v>
      </c>
      <c r="W10" s="20">
        <v>15001852319</v>
      </c>
      <c r="Y10" s="20">
        <v>18600726709.6875</v>
      </c>
      <c r="AA10" s="19">
        <f>Y10/Y15</f>
        <v>4.3846349399843242E-2</v>
      </c>
    </row>
    <row r="11" spans="1:27" ht="18.75" customHeight="1" x14ac:dyDescent="0.2">
      <c r="A11" s="58" t="s">
        <v>67</v>
      </c>
      <c r="B11" s="58"/>
      <c r="D11" s="63">
        <v>225475</v>
      </c>
      <c r="E11" s="63"/>
      <c r="G11" s="39">
        <v>14998251993</v>
      </c>
      <c r="I11" s="39">
        <v>18263206656.565601</v>
      </c>
      <c r="K11" s="20">
        <v>0</v>
      </c>
      <c r="M11" s="20">
        <v>0</v>
      </c>
      <c r="O11" s="20">
        <v>0</v>
      </c>
      <c r="Q11" s="20">
        <v>0</v>
      </c>
      <c r="S11" s="20">
        <v>225475</v>
      </c>
      <c r="U11" s="20">
        <v>83179</v>
      </c>
      <c r="W11" s="20">
        <v>14998251993</v>
      </c>
      <c r="Y11" s="20">
        <v>18751268502.8078</v>
      </c>
      <c r="AA11" s="19">
        <f>Y11/Y15</f>
        <v>4.4201212312645136E-2</v>
      </c>
    </row>
    <row r="12" spans="1:27" ht="20.25" customHeight="1" x14ac:dyDescent="0.2">
      <c r="A12" s="60" t="s">
        <v>17</v>
      </c>
      <c r="B12" s="60"/>
      <c r="D12" s="63">
        <v>1555000</v>
      </c>
      <c r="E12" s="63"/>
      <c r="G12" s="39">
        <v>20049263532</v>
      </c>
      <c r="I12" s="39">
        <v>42292733625.3125</v>
      </c>
      <c r="K12" s="20">
        <v>0</v>
      </c>
      <c r="L12" s="20"/>
      <c r="M12" s="20">
        <v>0</v>
      </c>
      <c r="N12" s="20"/>
      <c r="O12" s="20">
        <v>0</v>
      </c>
      <c r="P12" s="20"/>
      <c r="Q12" s="20">
        <v>0</v>
      </c>
      <c r="S12" s="20">
        <v>1555000</v>
      </c>
      <c r="U12" s="20">
        <v>27920</v>
      </c>
      <c r="W12" s="20">
        <v>20049263532</v>
      </c>
      <c r="Y12" s="20">
        <v>43407459575</v>
      </c>
      <c r="AA12" s="19">
        <f>Y12/Y15</f>
        <v>0.10232173553164346</v>
      </c>
    </row>
    <row r="13" spans="1:27" ht="21" customHeight="1" x14ac:dyDescent="0.2">
      <c r="A13" s="60" t="s">
        <v>18</v>
      </c>
      <c r="B13" s="60"/>
      <c r="D13" s="63">
        <v>1189660</v>
      </c>
      <c r="E13" s="63"/>
      <c r="G13" s="39">
        <v>26494003610</v>
      </c>
      <c r="I13" s="39">
        <v>26645766301.877499</v>
      </c>
      <c r="K13" s="20">
        <v>0</v>
      </c>
      <c r="L13" s="20"/>
      <c r="M13" s="20">
        <v>0</v>
      </c>
      <c r="N13" s="20"/>
      <c r="O13" s="20">
        <v>0</v>
      </c>
      <c r="P13" s="20"/>
      <c r="Q13" s="20">
        <v>0</v>
      </c>
      <c r="S13" s="20">
        <v>1189660</v>
      </c>
      <c r="U13" s="20">
        <v>22992</v>
      </c>
      <c r="W13" s="20">
        <v>26494003610</v>
      </c>
      <c r="Y13" s="20">
        <v>27347534095.740002</v>
      </c>
      <c r="AA13" s="19">
        <f>Y13/Y15</f>
        <v>6.446466065013691E-2</v>
      </c>
    </row>
    <row r="14" spans="1:27" ht="21" customHeight="1" x14ac:dyDescent="0.2">
      <c r="A14" s="61" t="s">
        <v>19</v>
      </c>
      <c r="B14" s="61"/>
      <c r="D14" s="64">
        <v>17281996</v>
      </c>
      <c r="E14" s="64"/>
      <c r="G14" s="39">
        <v>196256573792</v>
      </c>
      <c r="I14" s="39">
        <v>281989291812.23999</v>
      </c>
      <c r="K14" s="20">
        <v>0</v>
      </c>
      <c r="L14" s="20"/>
      <c r="M14" s="20">
        <v>0</v>
      </c>
      <c r="N14" s="20"/>
      <c r="O14" s="20">
        <v>0</v>
      </c>
      <c r="P14" s="20"/>
      <c r="Q14" s="20">
        <v>0</v>
      </c>
      <c r="S14" s="20">
        <v>17281996</v>
      </c>
      <c r="U14" s="20">
        <v>16712</v>
      </c>
      <c r="W14" s="20">
        <v>196256573792</v>
      </c>
      <c r="Y14" s="20">
        <v>288762564017.534</v>
      </c>
      <c r="AA14" s="19">
        <f>Y14/Y15</f>
        <v>0.68068223748017809</v>
      </c>
    </row>
    <row r="15" spans="1:27" ht="24.75" customHeight="1" thickBot="1" x14ac:dyDescent="0.25">
      <c r="A15" s="59" t="s">
        <v>20</v>
      </c>
      <c r="B15" s="59"/>
      <c r="D15" s="62">
        <f>SUM(D9:E14)</f>
        <v>21599531</v>
      </c>
      <c r="E15" s="62"/>
      <c r="G15" s="21">
        <v>299304563528</v>
      </c>
      <c r="I15" s="21">
        <v>413969011544.008</v>
      </c>
      <c r="K15" s="21">
        <v>0</v>
      </c>
      <c r="M15" s="21">
        <v>0</v>
      </c>
      <c r="O15" s="21">
        <v>0</v>
      </c>
      <c r="Q15" s="21">
        <v>0</v>
      </c>
      <c r="S15" s="21">
        <v>21599531</v>
      </c>
      <c r="U15" s="21">
        <v>0</v>
      </c>
      <c r="W15" s="21">
        <v>299304563528</v>
      </c>
      <c r="Y15" s="21">
        <v>424225208353.46899</v>
      </c>
      <c r="AA15" s="35">
        <f>SUM(AA9:AA14)</f>
        <v>1.0000000000000009</v>
      </c>
    </row>
    <row r="16" spans="1:27" ht="13.5" thickTop="1" x14ac:dyDescent="0.2"/>
  </sheetData>
  <mergeCells count="26">
    <mergeCell ref="D15:E15"/>
    <mergeCell ref="D11:E11"/>
    <mergeCell ref="D10:E10"/>
    <mergeCell ref="D12:E12"/>
    <mergeCell ref="D13:E13"/>
    <mergeCell ref="D14:E14"/>
    <mergeCell ref="A10:B10"/>
    <mergeCell ref="A11:B11"/>
    <mergeCell ref="A15:B15"/>
    <mergeCell ref="A12:B12"/>
    <mergeCell ref="A13:B13"/>
    <mergeCell ref="A14:B14"/>
    <mergeCell ref="K7:M7"/>
    <mergeCell ref="O7:Q7"/>
    <mergeCell ref="A8:B8"/>
    <mergeCell ref="D8:E8"/>
    <mergeCell ref="A9:B9"/>
    <mergeCell ref="D9:E9"/>
    <mergeCell ref="D7:E7"/>
    <mergeCell ref="A1:AA1"/>
    <mergeCell ref="A2:AA2"/>
    <mergeCell ref="A3:AA3"/>
    <mergeCell ref="K6:Q6"/>
    <mergeCell ref="S6:AA6"/>
    <mergeCell ref="A5:AA5"/>
    <mergeCell ref="D6:I6"/>
  </mergeCells>
  <pageMargins left="0.7" right="0.7" top="0.75" bottom="0.75" header="0.3" footer="0.3"/>
  <pageSetup scale="5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N12"/>
  <sheetViews>
    <sheetView rightToLeft="1" view="pageBreakPreview" topLeftCell="C1" zoomScaleNormal="100" zoomScaleSheetLayoutView="100" workbookViewId="0">
      <selection activeCell="L9" sqref="L9:L11"/>
    </sheetView>
  </sheetViews>
  <sheetFormatPr defaultRowHeight="12.75" x14ac:dyDescent="0.2"/>
  <cols>
    <col min="1" max="1" width="4.5703125" customWidth="1"/>
    <col min="2" max="3" width="5.140625" customWidth="1"/>
    <col min="4" max="4" width="42.5703125" customWidth="1"/>
    <col min="5" max="5" width="1.28515625" customWidth="1"/>
    <col min="6" max="6" width="15" bestFit="1" customWidth="1"/>
    <col min="7" max="7" width="1.28515625" customWidth="1"/>
    <col min="8" max="8" width="14.7109375" bestFit="1" customWidth="1"/>
    <col min="9" max="9" width="1.28515625" customWidth="1"/>
    <col min="10" max="10" width="15" bestFit="1" customWidth="1"/>
    <col min="11" max="11" width="1.28515625" customWidth="1"/>
    <col min="12" max="12" width="14.85546875" bestFit="1" customWidth="1"/>
    <col min="13" max="13" width="1.28515625" customWidth="1"/>
    <col min="14" max="14" width="19.42578125" customWidth="1"/>
    <col min="15" max="15" width="4.140625" customWidth="1"/>
  </cols>
  <sheetData>
    <row r="1" spans="2:14" ht="29.1" customHeight="1" x14ac:dyDescent="0.2">
      <c r="B1" s="67" t="s">
        <v>0</v>
      </c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</row>
    <row r="2" spans="2:14" ht="21.75" customHeight="1" x14ac:dyDescent="0.2">
      <c r="B2" s="67" t="s">
        <v>1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2:14" ht="21.75" customHeight="1" x14ac:dyDescent="0.2">
      <c r="B3" s="67" t="s">
        <v>73</v>
      </c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</row>
    <row r="4" spans="2:14" ht="14.45" customHeight="1" x14ac:dyDescent="0.2"/>
    <row r="5" spans="2:14" ht="24" x14ac:dyDescent="0.2">
      <c r="B5" s="27" t="s">
        <v>21</v>
      </c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spans="2:14" ht="14.45" customHeight="1" x14ac:dyDescent="0.2">
      <c r="F6" s="1" t="s">
        <v>71</v>
      </c>
      <c r="H6" s="68" t="s">
        <v>2</v>
      </c>
      <c r="I6" s="68"/>
      <c r="J6" s="68"/>
      <c r="L6" s="45" t="s">
        <v>74</v>
      </c>
      <c r="M6" s="45"/>
      <c r="N6" s="45"/>
    </row>
    <row r="7" spans="2:14" ht="14.45" customHeight="1" x14ac:dyDescent="0.2">
      <c r="F7" s="2"/>
      <c r="H7" s="2"/>
      <c r="I7" s="2"/>
      <c r="J7" s="2"/>
      <c r="L7" s="2"/>
      <c r="M7" s="28"/>
      <c r="N7" s="28"/>
    </row>
    <row r="8" spans="2:14" ht="14.45" customHeight="1" x14ac:dyDescent="0.2">
      <c r="B8" s="65" t="s">
        <v>22</v>
      </c>
      <c r="C8" s="65"/>
      <c r="D8" s="65"/>
      <c r="F8" s="1" t="s">
        <v>23</v>
      </c>
      <c r="H8" s="1" t="s">
        <v>24</v>
      </c>
      <c r="J8" s="1" t="s">
        <v>25</v>
      </c>
      <c r="L8" s="1" t="s">
        <v>23</v>
      </c>
      <c r="N8" s="1" t="s">
        <v>10</v>
      </c>
    </row>
    <row r="9" spans="2:14" ht="21.75" customHeight="1" x14ac:dyDescent="0.2">
      <c r="B9" s="4" t="s">
        <v>64</v>
      </c>
      <c r="C9" s="4"/>
      <c r="D9" s="4"/>
      <c r="F9" s="24">
        <v>259439500</v>
      </c>
      <c r="G9" s="22"/>
      <c r="H9" s="24">
        <v>0</v>
      </c>
      <c r="I9" s="22"/>
      <c r="J9" s="24">
        <v>0</v>
      </c>
      <c r="K9" s="22"/>
      <c r="L9" s="24">
        <v>259439500</v>
      </c>
      <c r="M9" s="22"/>
      <c r="N9" s="25">
        <f>L9/L11</f>
        <v>1.1098218449073978E-2</v>
      </c>
    </row>
    <row r="10" spans="2:14" ht="21.75" customHeight="1" x14ac:dyDescent="0.2">
      <c r="B10" s="4" t="s">
        <v>65</v>
      </c>
      <c r="C10" s="4"/>
      <c r="D10" s="4"/>
      <c r="F10" s="24">
        <v>14117879387</v>
      </c>
      <c r="G10" s="22"/>
      <c r="H10" s="24">
        <v>9000000000</v>
      </c>
      <c r="I10" s="22"/>
      <c r="J10" s="24">
        <v>639000</v>
      </c>
      <c r="K10" s="22"/>
      <c r="L10" s="24">
        <v>23117240387</v>
      </c>
      <c r="M10" s="22"/>
      <c r="N10" s="25">
        <f>L10/L11</f>
        <v>0.98890178155092601</v>
      </c>
    </row>
    <row r="11" spans="2:14" ht="21.75" customHeight="1" thickBot="1" x14ac:dyDescent="0.25">
      <c r="B11" s="66" t="s">
        <v>20</v>
      </c>
      <c r="C11" s="66"/>
      <c r="D11" s="66"/>
      <c r="F11" s="23">
        <v>14377318887</v>
      </c>
      <c r="G11" s="23" t="e">
        <f>SUM(#REF!)</f>
        <v>#REF!</v>
      </c>
      <c r="H11" s="23">
        <v>9000000000</v>
      </c>
      <c r="I11" s="23" t="e">
        <f>SUM(#REF!)</f>
        <v>#REF!</v>
      </c>
      <c r="J11" s="23">
        <v>639000</v>
      </c>
      <c r="K11" s="23" t="e">
        <f>SUM(#REF!)</f>
        <v>#REF!</v>
      </c>
      <c r="L11" s="23">
        <v>23376679887</v>
      </c>
      <c r="M11" s="23" t="e">
        <f>SUM(#REF!)</f>
        <v>#REF!</v>
      </c>
      <c r="N11" s="26">
        <f>SUM(N9:N10)</f>
        <v>1</v>
      </c>
    </row>
    <row r="12" spans="2:14" ht="13.5" thickTop="1" x14ac:dyDescent="0.2"/>
  </sheetData>
  <mergeCells count="7">
    <mergeCell ref="B8:D8"/>
    <mergeCell ref="B11:D11"/>
    <mergeCell ref="B1:N1"/>
    <mergeCell ref="B2:N2"/>
    <mergeCell ref="B3:N3"/>
    <mergeCell ref="H6:J6"/>
    <mergeCell ref="L6:N6"/>
  </mergeCells>
  <pageMargins left="0.7" right="0.7" top="0.75" bottom="0.75" header="0.3" footer="0.3"/>
  <pageSetup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I14"/>
  <sheetViews>
    <sheetView rightToLeft="1" view="pageBreakPreview" zoomScaleNormal="100" zoomScaleSheetLayoutView="100" workbookViewId="0">
      <selection activeCell="F8" sqref="F8:F13"/>
    </sheetView>
  </sheetViews>
  <sheetFormatPr defaultRowHeight="12.75" x14ac:dyDescent="0.2"/>
  <cols>
    <col min="1" max="1" width="5.7109375" customWidth="1"/>
    <col min="2" max="2" width="2.5703125" customWidth="1"/>
    <col min="3" max="3" width="49.140625" customWidth="1"/>
    <col min="4" max="4" width="1.28515625" customWidth="1"/>
    <col min="5" max="5" width="11.7109375" hidden="1" customWidth="1"/>
    <col min="6" max="6" width="15.5703125" bestFit="1" customWidth="1"/>
    <col min="7" max="7" width="1.28515625" customWidth="1"/>
    <col min="8" max="8" width="17.42578125" customWidth="1"/>
    <col min="9" max="9" width="1.28515625" customWidth="1"/>
    <col min="10" max="10" width="0.28515625" customWidth="1"/>
  </cols>
  <sheetData>
    <row r="1" spans="2:9" ht="29.1" customHeight="1" x14ac:dyDescent="0.2">
      <c r="B1" s="67" t="s">
        <v>0</v>
      </c>
      <c r="C1" s="67"/>
      <c r="D1" s="67"/>
      <c r="E1" s="67"/>
      <c r="F1" s="67"/>
      <c r="G1" s="67"/>
      <c r="H1" s="67"/>
      <c r="I1" s="67"/>
    </row>
    <row r="2" spans="2:9" ht="21.75" customHeight="1" x14ac:dyDescent="0.2">
      <c r="B2" s="67" t="s">
        <v>26</v>
      </c>
      <c r="C2" s="67"/>
      <c r="D2" s="67"/>
      <c r="E2" s="67"/>
      <c r="F2" s="67"/>
      <c r="G2" s="67"/>
      <c r="H2" s="67"/>
      <c r="I2" s="67"/>
    </row>
    <row r="3" spans="2:9" ht="21.75" customHeight="1" x14ac:dyDescent="0.2">
      <c r="B3" s="67" t="s">
        <v>73</v>
      </c>
      <c r="C3" s="67"/>
      <c r="D3" s="67"/>
      <c r="E3" s="67"/>
      <c r="F3" s="67"/>
      <c r="G3" s="67"/>
      <c r="H3" s="67"/>
      <c r="I3" s="67"/>
    </row>
    <row r="4" spans="2:9" ht="14.45" customHeight="1" x14ac:dyDescent="0.2"/>
    <row r="5" spans="2:9" ht="29.1" customHeight="1" x14ac:dyDescent="0.2">
      <c r="B5" s="69" t="s">
        <v>27</v>
      </c>
      <c r="C5" s="69"/>
      <c r="D5" s="69"/>
      <c r="E5" s="69"/>
      <c r="F5" s="69"/>
      <c r="G5" s="69"/>
      <c r="H5" s="69"/>
      <c r="I5" s="69"/>
    </row>
    <row r="6" spans="2:9" ht="14.45" customHeight="1" x14ac:dyDescent="0.2"/>
    <row r="7" spans="2:9" ht="14.45" customHeight="1" x14ac:dyDescent="0.2">
      <c r="B7" s="68" t="s">
        <v>28</v>
      </c>
      <c r="C7" s="68"/>
      <c r="E7" s="1" t="s">
        <v>29</v>
      </c>
      <c r="F7" s="1" t="s">
        <v>23</v>
      </c>
      <c r="H7" s="1" t="s">
        <v>30</v>
      </c>
    </row>
    <row r="8" spans="2:9" ht="21.75" customHeight="1" x14ac:dyDescent="0.2">
      <c r="B8" s="70" t="s">
        <v>31</v>
      </c>
      <c r="C8" s="70"/>
      <c r="E8" s="4" t="s">
        <v>32</v>
      </c>
      <c r="F8" s="24">
        <v>0</v>
      </c>
      <c r="G8" s="22"/>
      <c r="H8" s="29">
        <v>0</v>
      </c>
    </row>
    <row r="9" spans="2:9" ht="21.75" customHeight="1" x14ac:dyDescent="0.2">
      <c r="B9" s="60" t="s">
        <v>33</v>
      </c>
      <c r="C9" s="60"/>
      <c r="E9" s="5" t="s">
        <v>34</v>
      </c>
      <c r="F9" s="39">
        <v>10256196808</v>
      </c>
      <c r="G9" s="22"/>
      <c r="H9" s="30">
        <f>F9/F13</f>
        <v>0.13705776777676601</v>
      </c>
    </row>
    <row r="10" spans="2:9" ht="21.75" customHeight="1" x14ac:dyDescent="0.2">
      <c r="B10" s="60" t="s">
        <v>35</v>
      </c>
      <c r="C10" s="60"/>
      <c r="E10" s="5" t="s">
        <v>36</v>
      </c>
      <c r="F10" s="39">
        <v>0</v>
      </c>
      <c r="G10" s="22"/>
      <c r="H10" s="30">
        <v>0</v>
      </c>
    </row>
    <row r="11" spans="2:9" ht="21.75" customHeight="1" x14ac:dyDescent="0.2">
      <c r="B11" s="60" t="s">
        <v>37</v>
      </c>
      <c r="C11" s="60"/>
      <c r="E11" s="5" t="s">
        <v>38</v>
      </c>
      <c r="F11" s="39">
        <v>0</v>
      </c>
      <c r="G11" s="22"/>
      <c r="H11" s="30">
        <v>0</v>
      </c>
    </row>
    <row r="12" spans="2:9" ht="21.75" customHeight="1" x14ac:dyDescent="0.2">
      <c r="B12" s="71" t="s">
        <v>39</v>
      </c>
      <c r="C12" s="71"/>
      <c r="E12" s="6" t="s">
        <v>40</v>
      </c>
      <c r="F12" s="40">
        <v>64575000098</v>
      </c>
      <c r="G12" s="22"/>
      <c r="H12" s="30">
        <f>F12/F13</f>
        <v>0.86294223222323396</v>
      </c>
    </row>
    <row r="13" spans="2:9" ht="21.75" customHeight="1" thickBot="1" x14ac:dyDescent="0.25">
      <c r="B13" s="66" t="s">
        <v>20</v>
      </c>
      <c r="C13" s="66"/>
      <c r="E13" s="8"/>
      <c r="F13" s="23">
        <v>74831196906</v>
      </c>
      <c r="G13" s="22"/>
      <c r="H13" s="26">
        <f>SUM(H8:H12)</f>
        <v>1</v>
      </c>
    </row>
    <row r="14" spans="2:9" ht="13.5" thickTop="1" x14ac:dyDescent="0.2"/>
  </sheetData>
  <mergeCells count="11">
    <mergeCell ref="B13:C13"/>
    <mergeCell ref="B8:C8"/>
    <mergeCell ref="B9:C9"/>
    <mergeCell ref="B10:C10"/>
    <mergeCell ref="B11:C11"/>
    <mergeCell ref="B12:C12"/>
    <mergeCell ref="B1:I1"/>
    <mergeCell ref="B2:I2"/>
    <mergeCell ref="B3:I3"/>
    <mergeCell ref="B7:C7"/>
    <mergeCell ref="B5:I5"/>
  </mergeCells>
  <pageMargins left="0.7" right="0.7" top="0.75" bottom="0.75" header="0.3" footer="0.3"/>
  <pageSetup paperSize="9" scale="9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B16"/>
  <sheetViews>
    <sheetView rightToLeft="1" view="pageBreakPreview" topLeftCell="P1" zoomScaleNormal="100" zoomScaleSheetLayoutView="100" workbookViewId="0">
      <selection activeCell="AB22" sqref="AB22"/>
    </sheetView>
  </sheetViews>
  <sheetFormatPr defaultRowHeight="12.75" x14ac:dyDescent="0.2"/>
  <cols>
    <col min="1" max="1" width="6.42578125" bestFit="1" customWidth="1"/>
    <col min="2" max="2" width="19.42578125" customWidth="1"/>
    <col min="3" max="3" width="2.140625" customWidth="1"/>
    <col min="4" max="4" width="16.28515625" bestFit="1" customWidth="1"/>
    <col min="5" max="5" width="1.28515625" customWidth="1"/>
    <col min="6" max="6" width="15.42578125" bestFit="1" customWidth="1"/>
    <col min="7" max="7" width="2.140625" bestFit="1" customWidth="1"/>
    <col min="8" max="8" width="1.140625" customWidth="1"/>
    <col min="9" max="9" width="11.7109375" bestFit="1" customWidth="1"/>
    <col min="10" max="10" width="1.28515625" customWidth="1"/>
    <col min="11" max="11" width="15.7109375" bestFit="1" customWidth="1"/>
    <col min="12" max="12" width="1.28515625" hidden="1" customWidth="1"/>
    <col min="13" max="13" width="1.28515625" customWidth="1"/>
    <col min="14" max="14" width="17.28515625" bestFit="1" customWidth="1"/>
    <col min="15" max="15" width="3.140625" hidden="1" customWidth="1"/>
    <col min="16" max="16" width="1.5703125" customWidth="1"/>
    <col min="17" max="17" width="16.28515625" bestFit="1" customWidth="1"/>
    <col min="18" max="18" width="3.140625" hidden="1" customWidth="1"/>
    <col min="19" max="19" width="1.140625" customWidth="1"/>
    <col min="20" max="20" width="15.5703125" customWidth="1"/>
    <col min="21" max="21" width="1.28515625" hidden="1" customWidth="1"/>
    <col min="22" max="22" width="1.28515625" customWidth="1"/>
    <col min="23" max="23" width="15" bestFit="1" customWidth="1"/>
    <col min="24" max="24" width="15" hidden="1" customWidth="1"/>
    <col min="25" max="25" width="1.140625" customWidth="1"/>
    <col min="26" max="26" width="15.85546875" bestFit="1" customWidth="1"/>
    <col min="27" max="27" width="1.28515625" customWidth="1"/>
    <col min="28" max="28" width="17.28515625" bestFit="1" customWidth="1"/>
    <col min="29" max="29" width="3.140625" customWidth="1"/>
  </cols>
  <sheetData>
    <row r="1" spans="1:28" ht="29.1" customHeight="1" x14ac:dyDescent="0.2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</row>
    <row r="2" spans="1:28" ht="21.75" customHeight="1" x14ac:dyDescent="0.2">
      <c r="A2" s="67" t="s">
        <v>26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</row>
    <row r="3" spans="1:28" ht="21.75" customHeight="1" x14ac:dyDescent="0.2">
      <c r="A3" s="67" t="s">
        <v>73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</row>
    <row r="4" spans="1:28" ht="14.45" customHeight="1" x14ac:dyDescent="0.2"/>
    <row r="5" spans="1:28" ht="21" customHeight="1" x14ac:dyDescent="0.2">
      <c r="A5" s="69" t="s">
        <v>45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</row>
    <row r="6" spans="1:28" ht="14.45" customHeight="1" x14ac:dyDescent="0.2">
      <c r="D6" s="68" t="s">
        <v>41</v>
      </c>
      <c r="E6" s="68"/>
      <c r="F6" s="68"/>
      <c r="G6" s="68"/>
      <c r="H6" s="65"/>
      <c r="I6" s="68"/>
      <c r="J6" s="65"/>
      <c r="K6" s="68"/>
      <c r="L6" s="68"/>
      <c r="M6" s="65"/>
      <c r="N6" s="68"/>
      <c r="Q6" s="68" t="s">
        <v>42</v>
      </c>
      <c r="R6" s="68"/>
      <c r="S6" s="68"/>
      <c r="T6" s="68"/>
      <c r="U6" s="68"/>
      <c r="V6" s="65"/>
      <c r="W6" s="68"/>
      <c r="X6" s="68"/>
      <c r="Y6" s="65"/>
      <c r="Z6" s="68"/>
      <c r="AA6" s="68"/>
      <c r="AB6" s="68"/>
    </row>
    <row r="7" spans="1:28" ht="14.45" customHeight="1" x14ac:dyDescent="0.2">
      <c r="D7" s="2"/>
      <c r="E7" s="2"/>
      <c r="F7" s="2"/>
      <c r="G7" s="2"/>
      <c r="H7" s="2"/>
      <c r="I7" s="2"/>
      <c r="J7" s="2"/>
      <c r="K7" s="72" t="s">
        <v>20</v>
      </c>
      <c r="L7" s="72"/>
      <c r="M7" s="73"/>
      <c r="N7" s="72"/>
      <c r="Q7" s="2"/>
      <c r="R7" s="2"/>
      <c r="S7" s="2"/>
      <c r="T7" s="2"/>
      <c r="U7" s="2"/>
      <c r="V7" s="2"/>
      <c r="W7" s="2"/>
      <c r="X7" s="2"/>
      <c r="Y7" s="2"/>
      <c r="Z7" s="72" t="s">
        <v>20</v>
      </c>
      <c r="AA7" s="72"/>
      <c r="AB7" s="72"/>
    </row>
    <row r="8" spans="1:28" ht="18.75" customHeight="1" x14ac:dyDescent="0.2">
      <c r="A8" s="68" t="s">
        <v>14</v>
      </c>
      <c r="B8" s="68"/>
      <c r="D8" s="1" t="s">
        <v>46</v>
      </c>
      <c r="F8" s="1" t="s">
        <v>43</v>
      </c>
      <c r="I8" s="1" t="s">
        <v>44</v>
      </c>
      <c r="K8" s="3" t="s">
        <v>23</v>
      </c>
      <c r="L8" s="2"/>
      <c r="M8" s="2"/>
      <c r="N8" s="3" t="s">
        <v>30</v>
      </c>
      <c r="Q8" s="1" t="s">
        <v>46</v>
      </c>
      <c r="T8" s="34" t="s">
        <v>43</v>
      </c>
      <c r="U8" s="34"/>
      <c r="W8" s="1" t="s">
        <v>44</v>
      </c>
      <c r="Z8" s="3" t="s">
        <v>23</v>
      </c>
      <c r="AA8" s="2"/>
      <c r="AB8" s="33" t="s">
        <v>30</v>
      </c>
    </row>
    <row r="9" spans="1:28" ht="21.75" customHeight="1" x14ac:dyDescent="0.2">
      <c r="A9" s="60" t="s">
        <v>19</v>
      </c>
      <c r="B9" s="60"/>
      <c r="D9" s="39">
        <v>0</v>
      </c>
      <c r="E9" s="22"/>
      <c r="F9" s="39">
        <v>6773272205</v>
      </c>
      <c r="G9" s="22"/>
      <c r="H9" s="22"/>
      <c r="I9" s="39">
        <v>0</v>
      </c>
      <c r="J9" s="22"/>
      <c r="K9" s="39">
        <v>6773272205</v>
      </c>
      <c r="L9" s="22"/>
      <c r="M9" s="22"/>
      <c r="N9" s="30">
        <f>K9/K15</f>
        <v>0.66040778387917998</v>
      </c>
      <c r="O9" s="22"/>
      <c r="P9" s="22"/>
      <c r="Q9" s="39">
        <v>0</v>
      </c>
      <c r="R9" s="22"/>
      <c r="S9" s="22"/>
      <c r="T9" s="24">
        <v>59732658198</v>
      </c>
      <c r="U9" s="22"/>
      <c r="V9" s="22"/>
      <c r="W9" s="39">
        <v>613566354</v>
      </c>
      <c r="X9" s="22"/>
      <c r="Y9" s="22"/>
      <c r="Z9" s="39">
        <v>60346224552</v>
      </c>
      <c r="AA9" s="22"/>
      <c r="AB9" s="30">
        <f>Z9/Z15</f>
        <v>0.76341318841958661</v>
      </c>
    </row>
    <row r="10" spans="1:28" ht="21.75" customHeight="1" x14ac:dyDescent="0.2">
      <c r="A10" s="5" t="s">
        <v>66</v>
      </c>
      <c r="B10" s="5"/>
      <c r="C10" s="5"/>
      <c r="D10" s="39">
        <v>0</v>
      </c>
      <c r="E10" s="22"/>
      <c r="F10" s="39">
        <v>474301052</v>
      </c>
      <c r="G10" s="22"/>
      <c r="H10" s="22"/>
      <c r="I10" s="39">
        <v>0</v>
      </c>
      <c r="J10" s="22"/>
      <c r="K10" s="39">
        <v>474301052</v>
      </c>
      <c r="L10" s="22"/>
      <c r="M10" s="22"/>
      <c r="N10" s="30">
        <f>K10/K15</f>
        <v>4.6245314991424258E-2</v>
      </c>
      <c r="O10" s="22"/>
      <c r="P10" s="22"/>
      <c r="Q10" s="39">
        <v>0</v>
      </c>
      <c r="R10" s="22"/>
      <c r="S10" s="22"/>
      <c r="T10" s="39">
        <v>3598874390</v>
      </c>
      <c r="U10" s="22"/>
      <c r="V10" s="22"/>
      <c r="W10" s="39">
        <v>0</v>
      </c>
      <c r="X10" s="22"/>
      <c r="Y10" s="22"/>
      <c r="Z10" s="39">
        <v>3598874390</v>
      </c>
      <c r="AA10" s="22"/>
      <c r="AB10" s="30">
        <f>Z10/Z15</f>
        <v>4.5527755765798594E-2</v>
      </c>
    </row>
    <row r="11" spans="1:28" ht="21.75" customHeight="1" x14ac:dyDescent="0.2">
      <c r="A11" s="60" t="s">
        <v>67</v>
      </c>
      <c r="B11" s="60"/>
      <c r="D11" s="39">
        <v>0</v>
      </c>
      <c r="E11" s="22"/>
      <c r="F11" s="39">
        <v>488061846</v>
      </c>
      <c r="G11" s="22"/>
      <c r="H11" s="22"/>
      <c r="I11" s="39">
        <v>0</v>
      </c>
      <c r="J11" s="22"/>
      <c r="K11" s="39">
        <v>488061846</v>
      </c>
      <c r="L11" s="22"/>
      <c r="M11" s="22"/>
      <c r="N11" s="30">
        <f>K11/K15</f>
        <v>4.7587020328949209E-2</v>
      </c>
      <c r="O11" s="22"/>
      <c r="P11" s="22"/>
      <c r="Q11" s="39">
        <v>0</v>
      </c>
      <c r="R11" s="22"/>
      <c r="S11" s="22"/>
      <c r="T11" s="39">
        <v>3753016509</v>
      </c>
      <c r="U11" s="22"/>
      <c r="V11" s="22"/>
      <c r="W11" s="39">
        <v>0</v>
      </c>
      <c r="X11" s="22"/>
      <c r="Y11" s="22"/>
      <c r="Z11" s="39">
        <v>3753016509</v>
      </c>
      <c r="AA11" s="22"/>
      <c r="AB11" s="30">
        <f>Z11/Z15</f>
        <v>4.7477739006823762E-2</v>
      </c>
    </row>
    <row r="12" spans="1:28" ht="21.75" customHeight="1" x14ac:dyDescent="0.2">
      <c r="A12" s="60" t="s">
        <v>72</v>
      </c>
      <c r="B12" s="60"/>
      <c r="D12" s="39"/>
      <c r="E12" s="22"/>
      <c r="F12" s="39">
        <v>704067962</v>
      </c>
      <c r="G12" s="22"/>
      <c r="H12" s="22"/>
      <c r="I12" s="39"/>
      <c r="J12" s="22"/>
      <c r="K12" s="39">
        <v>704067962</v>
      </c>
      <c r="L12" s="22"/>
      <c r="M12" s="22"/>
      <c r="N12" s="30">
        <f>K12/K15</f>
        <v>6.8648054944774023E-2</v>
      </c>
      <c r="O12" s="22"/>
      <c r="P12" s="22"/>
      <c r="Q12" s="39"/>
      <c r="R12" s="22"/>
      <c r="S12" s="22"/>
      <c r="T12" s="39">
        <v>851037170</v>
      </c>
      <c r="U12" s="22"/>
      <c r="V12" s="22"/>
      <c r="W12" s="39"/>
      <c r="X12" s="22"/>
      <c r="Y12" s="22"/>
      <c r="Z12" s="39">
        <v>851037170</v>
      </c>
      <c r="AA12" s="22"/>
      <c r="AB12" s="30">
        <f>Z12/Z15</f>
        <v>1.0766091901133682E-2</v>
      </c>
    </row>
    <row r="13" spans="1:28" ht="21.75" customHeight="1" x14ac:dyDescent="0.2">
      <c r="A13" s="5" t="s">
        <v>17</v>
      </c>
      <c r="B13" s="5"/>
      <c r="D13" s="39">
        <v>0</v>
      </c>
      <c r="E13" s="22"/>
      <c r="F13" s="39">
        <v>1114725949</v>
      </c>
      <c r="G13" s="22"/>
      <c r="H13" s="22"/>
      <c r="I13" s="39">
        <v>0</v>
      </c>
      <c r="J13" s="22"/>
      <c r="K13" s="39">
        <v>1114725949</v>
      </c>
      <c r="L13" s="22"/>
      <c r="M13" s="22"/>
      <c r="N13" s="30">
        <f>K13/K15</f>
        <v>0.10868804195825256</v>
      </c>
      <c r="O13" s="22"/>
      <c r="P13" s="22"/>
      <c r="Q13" s="39">
        <v>0</v>
      </c>
      <c r="R13" s="22"/>
      <c r="S13" s="22"/>
      <c r="T13" s="39">
        <v>9646965855</v>
      </c>
      <c r="U13" s="22"/>
      <c r="V13" s="22"/>
      <c r="W13" s="39">
        <v>0</v>
      </c>
      <c r="X13" s="22"/>
      <c r="Y13" s="22"/>
      <c r="Z13" s="39">
        <v>9646965855</v>
      </c>
      <c r="AA13" s="22"/>
      <c r="AB13" s="30">
        <f>Z13/Z15</f>
        <v>0.12203946504713616</v>
      </c>
    </row>
    <row r="14" spans="1:28" ht="21.75" customHeight="1" x14ac:dyDescent="0.2">
      <c r="A14" s="5" t="s">
        <v>18</v>
      </c>
      <c r="B14" s="5"/>
      <c r="D14" s="40">
        <v>0</v>
      </c>
      <c r="E14" s="22"/>
      <c r="F14" s="40">
        <v>701767794</v>
      </c>
      <c r="G14" s="22"/>
      <c r="H14" s="22"/>
      <c r="I14" s="40">
        <v>0</v>
      </c>
      <c r="J14" s="22"/>
      <c r="K14" s="40">
        <v>701767794</v>
      </c>
      <c r="L14" s="22"/>
      <c r="M14" s="22"/>
      <c r="N14" s="30">
        <f>K14/K15</f>
        <v>6.8423783897419918E-2</v>
      </c>
      <c r="O14" s="22"/>
      <c r="P14" s="22"/>
      <c r="Q14" s="40">
        <v>0</v>
      </c>
      <c r="R14" s="22"/>
      <c r="S14" s="22"/>
      <c r="T14" s="40">
        <v>851801402</v>
      </c>
      <c r="U14" s="22"/>
      <c r="V14" s="22"/>
      <c r="W14" s="40">
        <v>0</v>
      </c>
      <c r="X14" s="22"/>
      <c r="Y14" s="22"/>
      <c r="Z14" s="40">
        <v>851801402</v>
      </c>
      <c r="AA14" s="22"/>
      <c r="AB14" s="30">
        <f>Z14/Z15</f>
        <v>1.0775759859521195E-2</v>
      </c>
    </row>
    <row r="15" spans="1:28" ht="21.75" customHeight="1" thickBot="1" x14ac:dyDescent="0.25">
      <c r="A15" s="66" t="s">
        <v>20</v>
      </c>
      <c r="B15" s="66"/>
      <c r="D15" s="23">
        <v>0</v>
      </c>
      <c r="E15" s="22"/>
      <c r="F15" s="23">
        <v>10256196808</v>
      </c>
      <c r="G15" s="39">
        <f>SUM(G9:G14)</f>
        <v>0</v>
      </c>
      <c r="H15" s="39"/>
      <c r="I15" s="23">
        <v>0</v>
      </c>
      <c r="J15" s="39"/>
      <c r="K15" s="23">
        <v>10256196808</v>
      </c>
      <c r="L15" s="22"/>
      <c r="M15" s="22"/>
      <c r="N15" s="26">
        <f>SUM(N9:N14)</f>
        <v>0.99999999999999989</v>
      </c>
      <c r="O15" s="30">
        <f>SUM(O9:O14)</f>
        <v>0</v>
      </c>
      <c r="P15" s="30"/>
      <c r="Q15" s="23">
        <v>0</v>
      </c>
      <c r="R15" s="30">
        <f>SUM(R9:R14)</f>
        <v>0</v>
      </c>
      <c r="S15" s="22"/>
      <c r="T15" s="23">
        <v>78434353524</v>
      </c>
      <c r="U15" s="22">
        <v>78434353524</v>
      </c>
      <c r="V15" s="22"/>
      <c r="W15" s="23">
        <v>613566354</v>
      </c>
      <c r="X15" s="39">
        <v>20439359513</v>
      </c>
      <c r="Y15" s="39"/>
      <c r="Z15" s="23">
        <v>79047919878</v>
      </c>
      <c r="AA15" s="22"/>
      <c r="AB15" s="38">
        <f>SUM(AB9:AB14)</f>
        <v>0.99999999999999989</v>
      </c>
    </row>
    <row r="16" spans="1:28" ht="19.5" thickTop="1" x14ac:dyDescent="0.45">
      <c r="F16" s="42"/>
    </row>
  </sheetData>
  <mergeCells count="13">
    <mergeCell ref="A15:B15"/>
    <mergeCell ref="K7:N7"/>
    <mergeCell ref="Z7:AB7"/>
    <mergeCell ref="A8:B8"/>
    <mergeCell ref="A9:B9"/>
    <mergeCell ref="A11:B11"/>
    <mergeCell ref="A12:B12"/>
    <mergeCell ref="A1:AB1"/>
    <mergeCell ref="A2:AB2"/>
    <mergeCell ref="A3:AB3"/>
    <mergeCell ref="D6:N6"/>
    <mergeCell ref="Q6:AB6"/>
    <mergeCell ref="A5:AB5"/>
  </mergeCells>
  <pageMargins left="0.7" right="0.7" top="0.75" bottom="0.75" header="0.3" footer="0.3"/>
  <pageSetup scale="6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1:G11"/>
  <sheetViews>
    <sheetView rightToLeft="1" view="pageBreakPreview" zoomScale="120" zoomScaleNormal="100" zoomScaleSheetLayoutView="120" workbookViewId="0">
      <selection activeCell="E16" sqref="E16"/>
    </sheetView>
  </sheetViews>
  <sheetFormatPr defaultRowHeight="12.75" x14ac:dyDescent="0.2"/>
  <cols>
    <col min="1" max="1" width="3.85546875" customWidth="1"/>
    <col min="2" max="2" width="5.140625" customWidth="1"/>
    <col min="3" max="3" width="29.85546875" customWidth="1"/>
    <col min="4" max="4" width="1.28515625" customWidth="1"/>
    <col min="5" max="5" width="15" bestFit="1" customWidth="1"/>
    <col min="6" max="6" width="1.28515625" customWidth="1"/>
    <col min="7" max="7" width="14.85546875" bestFit="1" customWidth="1"/>
    <col min="8" max="8" width="2.7109375" customWidth="1"/>
    <col min="9" max="9" width="11.5703125" customWidth="1"/>
  </cols>
  <sheetData>
    <row r="1" spans="2:7" ht="29.1" customHeight="1" x14ac:dyDescent="0.2">
      <c r="B1" s="67" t="s">
        <v>0</v>
      </c>
      <c r="C1" s="67"/>
      <c r="D1" s="67"/>
      <c r="E1" s="67"/>
      <c r="F1" s="67"/>
      <c r="G1" s="67"/>
    </row>
    <row r="2" spans="2:7" ht="21.75" customHeight="1" x14ac:dyDescent="0.2">
      <c r="B2" s="67" t="s">
        <v>26</v>
      </c>
      <c r="C2" s="67"/>
      <c r="D2" s="67"/>
      <c r="E2" s="67"/>
      <c r="F2" s="67"/>
      <c r="G2" s="67"/>
    </row>
    <row r="3" spans="2:7" ht="21.75" customHeight="1" x14ac:dyDescent="0.2">
      <c r="B3" s="67" t="s">
        <v>73</v>
      </c>
      <c r="C3" s="67"/>
      <c r="D3" s="67"/>
      <c r="E3" s="67"/>
      <c r="F3" s="67"/>
      <c r="G3" s="67"/>
    </row>
    <row r="4" spans="2:7" ht="14.45" customHeight="1" x14ac:dyDescent="0.2"/>
    <row r="5" spans="2:7" ht="29.1" customHeight="1" x14ac:dyDescent="0.2">
      <c r="B5" s="69" t="s">
        <v>39</v>
      </c>
      <c r="C5" s="69"/>
      <c r="D5" s="69"/>
      <c r="E5" s="69"/>
      <c r="F5" s="69"/>
      <c r="G5" s="69"/>
    </row>
    <row r="6" spans="2:7" ht="14.45" customHeight="1" x14ac:dyDescent="0.2">
      <c r="E6" s="1" t="s">
        <v>41</v>
      </c>
      <c r="G6" s="1" t="s">
        <v>74</v>
      </c>
    </row>
    <row r="7" spans="2:7" ht="14.45" customHeight="1" x14ac:dyDescent="0.2">
      <c r="B7" s="68" t="s">
        <v>39</v>
      </c>
      <c r="C7" s="68"/>
      <c r="E7" s="3" t="s">
        <v>23</v>
      </c>
      <c r="G7" s="3" t="s">
        <v>23</v>
      </c>
    </row>
    <row r="8" spans="2:7" ht="21.75" customHeight="1" x14ac:dyDescent="0.2">
      <c r="B8" s="70" t="s">
        <v>39</v>
      </c>
      <c r="C8" s="70"/>
      <c r="E8" s="24">
        <v>0</v>
      </c>
      <c r="F8" s="22"/>
      <c r="G8" s="24">
        <v>64575000098</v>
      </c>
    </row>
    <row r="9" spans="2:7" ht="21.75" hidden="1" customHeight="1" x14ac:dyDescent="0.2">
      <c r="B9" s="60" t="s">
        <v>47</v>
      </c>
      <c r="C9" s="60"/>
      <c r="E9" s="39">
        <v>0</v>
      </c>
      <c r="F9" s="22"/>
      <c r="G9" s="39">
        <v>0</v>
      </c>
    </row>
    <row r="10" spans="2:7" ht="21.75" customHeight="1" x14ac:dyDescent="0.2">
      <c r="B10" s="71" t="s">
        <v>48</v>
      </c>
      <c r="C10" s="71"/>
      <c r="E10" s="40">
        <v>0</v>
      </c>
      <c r="F10" s="22"/>
      <c r="G10" s="40">
        <v>0</v>
      </c>
    </row>
    <row r="11" spans="2:7" ht="21.75" customHeight="1" x14ac:dyDescent="0.2">
      <c r="B11" s="66" t="s">
        <v>20</v>
      </c>
      <c r="C11" s="66"/>
      <c r="E11" s="23">
        <v>0</v>
      </c>
      <c r="F11" s="22"/>
      <c r="G11" s="23">
        <v>64575000098</v>
      </c>
    </row>
  </sheetData>
  <mergeCells count="9">
    <mergeCell ref="B8:C8"/>
    <mergeCell ref="B9:C9"/>
    <mergeCell ref="B10:C10"/>
    <mergeCell ref="B11:C11"/>
    <mergeCell ref="B1:G1"/>
    <mergeCell ref="B2:G2"/>
    <mergeCell ref="B3:G3"/>
    <mergeCell ref="B7:C7"/>
    <mergeCell ref="B5:G5"/>
  </mergeCells>
  <pageMargins left="0.7" right="0.7" top="0.75" bottom="0.75" header="0.3" footer="0.3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BC91E-7348-4FC0-8CF0-4EF16F9AD5BD}">
  <dimension ref="A1:R10"/>
  <sheetViews>
    <sheetView rightToLeft="1" view="pageBreakPreview" zoomScaleNormal="100" zoomScaleSheetLayoutView="100" workbookViewId="0">
      <selection activeCell="M17" sqref="M17"/>
    </sheetView>
  </sheetViews>
  <sheetFormatPr defaultRowHeight="12.75" x14ac:dyDescent="0.2"/>
  <cols>
    <col min="1" max="1" width="18.7109375" customWidth="1"/>
    <col min="2" max="2" width="2.140625" customWidth="1"/>
    <col min="4" max="4" width="1.28515625" customWidth="1"/>
    <col min="5" max="5" width="11.7109375" customWidth="1"/>
    <col min="6" max="6" width="1.85546875" customWidth="1"/>
    <col min="8" max="8" width="1.28515625" customWidth="1"/>
    <col min="9" max="9" width="13.140625" customWidth="1"/>
    <col min="10" max="10" width="1.5703125" customWidth="1"/>
    <col min="12" max="12" width="1.28515625" customWidth="1"/>
    <col min="13" max="13" width="13.85546875" bestFit="1" customWidth="1"/>
    <col min="14" max="14" width="1.42578125" customWidth="1"/>
    <col min="15" max="15" width="13.5703125" bestFit="1" customWidth="1"/>
    <col min="16" max="16" width="1" customWidth="1"/>
    <col min="19" max="19" width="3.85546875" customWidth="1"/>
  </cols>
  <sheetData>
    <row r="1" spans="1:18" ht="25.5" x14ac:dyDescent="0.2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</row>
    <row r="2" spans="1:18" ht="25.5" x14ac:dyDescent="0.2">
      <c r="A2" s="67" t="s">
        <v>26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</row>
    <row r="3" spans="1:18" ht="25.5" x14ac:dyDescent="0.2">
      <c r="A3" s="67" t="s">
        <v>73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</row>
    <row r="5" spans="1:18" ht="24" x14ac:dyDescent="0.2">
      <c r="A5" s="69" t="s">
        <v>68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</row>
    <row r="6" spans="1:18" ht="21" x14ac:dyDescent="0.2">
      <c r="A6" s="65" t="s">
        <v>28</v>
      </c>
      <c r="C6" s="65" t="s">
        <v>41</v>
      </c>
      <c r="D6" s="65"/>
      <c r="E6" s="65"/>
      <c r="F6" s="65"/>
      <c r="G6" s="65"/>
      <c r="H6" s="65"/>
      <c r="I6" s="65"/>
      <c r="K6" s="65" t="s">
        <v>42</v>
      </c>
      <c r="L6" s="65"/>
      <c r="M6" s="65"/>
      <c r="N6" s="65"/>
      <c r="O6" s="65"/>
      <c r="P6" s="65"/>
      <c r="Q6" s="65"/>
      <c r="R6" s="65"/>
    </row>
    <row r="7" spans="1:18" ht="42" x14ac:dyDescent="0.2">
      <c r="A7" s="65"/>
      <c r="C7" s="36" t="s">
        <v>6</v>
      </c>
      <c r="D7" s="2"/>
      <c r="E7" s="36" t="s">
        <v>69</v>
      </c>
      <c r="F7" s="2"/>
      <c r="G7" s="36" t="s">
        <v>49</v>
      </c>
      <c r="H7" s="2"/>
      <c r="I7" s="36" t="s">
        <v>70</v>
      </c>
      <c r="K7" s="36" t="s">
        <v>6</v>
      </c>
      <c r="L7" s="2"/>
      <c r="M7" s="36" t="s">
        <v>69</v>
      </c>
      <c r="N7" s="2"/>
      <c r="O7" s="36" t="s">
        <v>49</v>
      </c>
      <c r="P7" s="2"/>
      <c r="Q7" s="75" t="s">
        <v>70</v>
      </c>
      <c r="R7" s="75"/>
    </row>
    <row r="8" spans="1:18" ht="18.75" x14ac:dyDescent="0.2">
      <c r="A8" s="37" t="s">
        <v>19</v>
      </c>
      <c r="C8" s="41">
        <v>0</v>
      </c>
      <c r="D8" s="22"/>
      <c r="E8" s="41">
        <v>0</v>
      </c>
      <c r="F8" s="22"/>
      <c r="G8" s="41">
        <v>0</v>
      </c>
      <c r="H8" s="22"/>
      <c r="I8" s="41">
        <v>0</v>
      </c>
      <c r="J8" s="22"/>
      <c r="K8" s="41">
        <v>331004</v>
      </c>
      <c r="L8" s="22"/>
      <c r="M8" s="41">
        <v>5000201725</v>
      </c>
      <c r="N8" s="22"/>
      <c r="O8" s="41">
        <v>4386635371</v>
      </c>
      <c r="P8" s="22"/>
      <c r="Q8" s="76">
        <v>613566354</v>
      </c>
      <c r="R8" s="76"/>
    </row>
    <row r="9" spans="1:18" ht="21.75" thickBot="1" x14ac:dyDescent="0.25">
      <c r="A9" s="7" t="s">
        <v>20</v>
      </c>
      <c r="C9" s="23">
        <v>0</v>
      </c>
      <c r="D9" s="22"/>
      <c r="E9" s="23">
        <v>0</v>
      </c>
      <c r="F9" s="22"/>
      <c r="G9" s="23">
        <v>0</v>
      </c>
      <c r="H9" s="22"/>
      <c r="I9" s="23">
        <v>0</v>
      </c>
      <c r="J9" s="22"/>
      <c r="K9" s="23">
        <v>331004</v>
      </c>
      <c r="L9" s="22"/>
      <c r="M9" s="23">
        <v>5000201725</v>
      </c>
      <c r="N9" s="22"/>
      <c r="O9" s="23">
        <v>4386635371</v>
      </c>
      <c r="P9" s="22"/>
      <c r="Q9" s="74">
        <v>613566354</v>
      </c>
      <c r="R9" s="74"/>
    </row>
    <row r="10" spans="1:18" ht="13.5" thickTop="1" x14ac:dyDescent="0.2"/>
  </sheetData>
  <mergeCells count="10">
    <mergeCell ref="A1:R1"/>
    <mergeCell ref="Q9:R9"/>
    <mergeCell ref="A2:R2"/>
    <mergeCell ref="A3:R3"/>
    <mergeCell ref="A5:R5"/>
    <mergeCell ref="A6:A7"/>
    <mergeCell ref="C6:I6"/>
    <mergeCell ref="K6:R6"/>
    <mergeCell ref="Q7:R7"/>
    <mergeCell ref="Q8:R8"/>
  </mergeCells>
  <pageMargins left="0.7" right="0.7" top="0.75" bottom="0.75" header="0.3" footer="0.3"/>
  <pageSetup paperSize="9" scale="67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Z21"/>
  <sheetViews>
    <sheetView rightToLeft="1" tabSelected="1" view="pageBreakPreview" zoomScaleNormal="100" zoomScaleSheetLayoutView="100" workbookViewId="0">
      <selection activeCell="A6" sqref="A6:A7"/>
    </sheetView>
  </sheetViews>
  <sheetFormatPr defaultRowHeight="12.75" x14ac:dyDescent="0.2"/>
  <cols>
    <col min="1" max="1" width="25.28515625" bestFit="1" customWidth="1"/>
    <col min="2" max="2" width="1.28515625" customWidth="1"/>
    <col min="3" max="3" width="11.85546875" bestFit="1" customWidth="1"/>
    <col min="4" max="4" width="1.28515625" customWidth="1"/>
    <col min="5" max="5" width="16" bestFit="1" customWidth="1"/>
    <col min="6" max="6" width="1.28515625" customWidth="1"/>
    <col min="7" max="7" width="16.140625" bestFit="1" customWidth="1"/>
    <col min="8" max="8" width="1.28515625" customWidth="1"/>
    <col min="9" max="9" width="15.7109375" bestFit="1" customWidth="1"/>
    <col min="10" max="10" width="1.28515625" customWidth="1"/>
    <col min="11" max="11" width="11.85546875" bestFit="1" customWidth="1"/>
    <col min="12" max="12" width="1.28515625" customWidth="1"/>
    <col min="13" max="13" width="16" bestFit="1" customWidth="1"/>
    <col min="14" max="14" width="1.28515625" customWidth="1"/>
    <col min="15" max="15" width="16.140625" bestFit="1" customWidth="1"/>
    <col min="16" max="16" width="1.28515625" customWidth="1"/>
    <col min="17" max="17" width="15.85546875" bestFit="1" customWidth="1"/>
    <col min="18" max="18" width="3.42578125" customWidth="1"/>
    <col min="22" max="23" width="12.7109375" bestFit="1" customWidth="1"/>
    <col min="26" max="26" width="13.85546875" bestFit="1" customWidth="1"/>
  </cols>
  <sheetData>
    <row r="1" spans="1:26" ht="29.1" customHeight="1" x14ac:dyDescent="0.2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</row>
    <row r="2" spans="1:26" ht="21.75" customHeight="1" x14ac:dyDescent="0.2">
      <c r="A2" s="67" t="s">
        <v>26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26" ht="21.75" customHeight="1" x14ac:dyDescent="0.2">
      <c r="A3" s="67" t="s">
        <v>73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</row>
    <row r="4" spans="1:26" ht="14.45" customHeight="1" x14ac:dyDescent="0.2"/>
    <row r="5" spans="1:26" ht="26.25" customHeight="1" x14ac:dyDescent="0.2">
      <c r="A5" s="69" t="s">
        <v>50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</row>
    <row r="6" spans="1:26" ht="14.45" customHeight="1" x14ac:dyDescent="0.2">
      <c r="A6" s="68" t="s">
        <v>28</v>
      </c>
      <c r="C6" s="68" t="s">
        <v>41</v>
      </c>
      <c r="D6" s="68"/>
      <c r="E6" s="68"/>
      <c r="F6" s="68"/>
      <c r="G6" s="68"/>
      <c r="H6" s="68"/>
      <c r="I6" s="68"/>
      <c r="K6" s="68" t="s">
        <v>42</v>
      </c>
      <c r="L6" s="68"/>
      <c r="M6" s="68"/>
      <c r="N6" s="68"/>
      <c r="O6" s="68"/>
      <c r="P6" s="68"/>
      <c r="Q6" s="68"/>
    </row>
    <row r="7" spans="1:26" ht="48" customHeight="1" x14ac:dyDescent="0.2">
      <c r="A7" s="68"/>
      <c r="C7" s="9" t="s">
        <v>6</v>
      </c>
      <c r="D7" s="2"/>
      <c r="E7" s="9" t="s">
        <v>8</v>
      </c>
      <c r="F7" s="2"/>
      <c r="G7" s="9" t="s">
        <v>49</v>
      </c>
      <c r="H7" s="2"/>
      <c r="I7" s="9" t="s">
        <v>51</v>
      </c>
      <c r="K7" s="9" t="s">
        <v>6</v>
      </c>
      <c r="L7" s="2"/>
      <c r="M7" s="9" t="s">
        <v>8</v>
      </c>
      <c r="N7" s="2"/>
      <c r="O7" s="9" t="s">
        <v>49</v>
      </c>
      <c r="P7" s="2"/>
      <c r="Q7" s="9" t="s">
        <v>51</v>
      </c>
    </row>
    <row r="8" spans="1:26" ht="21.75" customHeight="1" x14ac:dyDescent="0.2">
      <c r="A8" s="4" t="s">
        <v>66</v>
      </c>
      <c r="C8" s="24">
        <v>945000</v>
      </c>
      <c r="D8" s="22"/>
      <c r="E8" s="24">
        <v>18600726709</v>
      </c>
      <c r="F8" s="22"/>
      <c r="G8" s="24">
        <v>18126425657</v>
      </c>
      <c r="H8" s="22"/>
      <c r="I8" s="24">
        <v>474301052</v>
      </c>
      <c r="J8" s="22"/>
      <c r="K8" s="24">
        <v>945000</v>
      </c>
      <c r="L8" s="22"/>
      <c r="M8" s="24">
        <v>18600726709</v>
      </c>
      <c r="N8" s="22"/>
      <c r="O8" s="24">
        <v>15001852319</v>
      </c>
      <c r="P8" s="22"/>
      <c r="Q8" s="24">
        <v>3598874390</v>
      </c>
      <c r="Z8" s="10"/>
    </row>
    <row r="9" spans="1:26" ht="21.75" customHeight="1" x14ac:dyDescent="0.2">
      <c r="A9" s="5" t="s">
        <v>67</v>
      </c>
      <c r="C9" s="39">
        <v>225475</v>
      </c>
      <c r="D9" s="22"/>
      <c r="E9" s="39">
        <v>18751268502</v>
      </c>
      <c r="F9" s="22"/>
      <c r="G9" s="39">
        <v>18263206656</v>
      </c>
      <c r="H9" s="22"/>
      <c r="I9" s="39">
        <v>488061846</v>
      </c>
      <c r="J9" s="22"/>
      <c r="K9" s="39">
        <v>225475</v>
      </c>
      <c r="L9" s="22"/>
      <c r="M9" s="39">
        <v>18751268502</v>
      </c>
      <c r="N9" s="22"/>
      <c r="O9" s="39">
        <v>14998251993</v>
      </c>
      <c r="P9" s="22"/>
      <c r="Q9" s="39">
        <v>3753016509</v>
      </c>
      <c r="V9" s="10"/>
      <c r="W9" s="10"/>
      <c r="Z9" s="10"/>
    </row>
    <row r="10" spans="1:26" ht="21.75" customHeight="1" x14ac:dyDescent="0.2">
      <c r="A10" s="5" t="s">
        <v>72</v>
      </c>
      <c r="C10" s="39">
        <v>402400</v>
      </c>
      <c r="D10" s="22"/>
      <c r="E10" s="39">
        <v>27355655452</v>
      </c>
      <c r="F10" s="22"/>
      <c r="G10" s="39">
        <v>26651587490</v>
      </c>
      <c r="H10" s="22"/>
      <c r="I10" s="39">
        <v>704067962</v>
      </c>
      <c r="J10" s="22"/>
      <c r="K10" s="39">
        <v>402400</v>
      </c>
      <c r="L10" s="22"/>
      <c r="M10" s="39">
        <v>27355655452</v>
      </c>
      <c r="N10" s="22"/>
      <c r="O10" s="39">
        <v>26504618282</v>
      </c>
      <c r="P10" s="22"/>
      <c r="Q10" s="39">
        <v>851037170</v>
      </c>
      <c r="V10" s="10"/>
      <c r="W10" s="10"/>
      <c r="Z10" s="10"/>
    </row>
    <row r="11" spans="1:26" ht="21.75" customHeight="1" x14ac:dyDescent="0.2">
      <c r="A11" s="5" t="s">
        <v>17</v>
      </c>
      <c r="C11" s="39">
        <v>1555000</v>
      </c>
      <c r="D11" s="22"/>
      <c r="E11" s="39">
        <v>43407459575</v>
      </c>
      <c r="F11" s="22"/>
      <c r="G11" s="39">
        <v>42292733625</v>
      </c>
      <c r="H11" s="22"/>
      <c r="I11" s="39">
        <v>1114725949</v>
      </c>
      <c r="J11" s="22"/>
      <c r="K11" s="39">
        <v>1555000</v>
      </c>
      <c r="L11" s="22"/>
      <c r="M11" s="39">
        <v>43407459575</v>
      </c>
      <c r="N11" s="22"/>
      <c r="O11" s="39">
        <v>33760493720</v>
      </c>
      <c r="P11" s="22"/>
      <c r="Q11" s="39">
        <v>9646965855</v>
      </c>
      <c r="V11" s="10"/>
      <c r="W11" s="10"/>
      <c r="Z11" s="10"/>
    </row>
    <row r="12" spans="1:26" ht="21.75" customHeight="1" x14ac:dyDescent="0.2">
      <c r="A12" s="5" t="s">
        <v>18</v>
      </c>
      <c r="C12" s="39">
        <v>1189660</v>
      </c>
      <c r="D12" s="22"/>
      <c r="E12" s="39">
        <v>27347534095</v>
      </c>
      <c r="F12" s="22"/>
      <c r="G12" s="39">
        <v>26645766301</v>
      </c>
      <c r="H12" s="22"/>
      <c r="I12" s="39">
        <v>701767794</v>
      </c>
      <c r="J12" s="22"/>
      <c r="K12" s="39">
        <v>1189660</v>
      </c>
      <c r="L12" s="22"/>
      <c r="M12" s="39">
        <v>27347534095</v>
      </c>
      <c r="N12" s="22"/>
      <c r="O12" s="39">
        <v>26495732693</v>
      </c>
      <c r="P12" s="22"/>
      <c r="Q12" s="39">
        <v>851801402</v>
      </c>
      <c r="V12" s="10"/>
      <c r="W12" s="10"/>
      <c r="Z12" s="10"/>
    </row>
    <row r="13" spans="1:26" ht="21.75" customHeight="1" x14ac:dyDescent="0.2">
      <c r="A13" s="6" t="s">
        <v>19</v>
      </c>
      <c r="C13" s="40">
        <v>17281996</v>
      </c>
      <c r="D13" s="22"/>
      <c r="E13" s="40">
        <v>288762564017</v>
      </c>
      <c r="F13" s="22"/>
      <c r="G13" s="40">
        <v>281989291812</v>
      </c>
      <c r="H13" s="22"/>
      <c r="I13" s="40">
        <v>6773272205</v>
      </c>
      <c r="J13" s="22"/>
      <c r="K13" s="40">
        <v>17281996</v>
      </c>
      <c r="L13" s="22"/>
      <c r="M13" s="40">
        <v>288762564017</v>
      </c>
      <c r="N13" s="22"/>
      <c r="O13" s="40">
        <v>229029905819</v>
      </c>
      <c r="P13" s="22"/>
      <c r="Q13" s="40">
        <v>59732658198</v>
      </c>
      <c r="Z13" s="10"/>
    </row>
    <row r="14" spans="1:26" ht="21.75" customHeight="1" thickBot="1" x14ac:dyDescent="0.25">
      <c r="A14" s="7" t="s">
        <v>20</v>
      </c>
      <c r="C14" s="23">
        <v>21599531</v>
      </c>
      <c r="D14" s="22"/>
      <c r="E14" s="23">
        <v>424225208350</v>
      </c>
      <c r="F14" s="39">
        <f t="shared" ref="F14" si="0">SUM(F8:F13)</f>
        <v>0</v>
      </c>
      <c r="G14" s="23">
        <v>413969011541</v>
      </c>
      <c r="H14" s="39">
        <f t="shared" ref="H14" si="1">SUM(H8:H13)</f>
        <v>0</v>
      </c>
      <c r="I14" s="23">
        <v>10256196808</v>
      </c>
      <c r="J14" s="22"/>
      <c r="K14" s="23">
        <v>21599531</v>
      </c>
      <c r="L14" s="39">
        <v>19168660</v>
      </c>
      <c r="M14" s="23">
        <v>424225208350</v>
      </c>
      <c r="N14" s="22"/>
      <c r="O14" s="23">
        <f>SUM(O8:O13)</f>
        <v>345790854826</v>
      </c>
      <c r="P14" s="22"/>
      <c r="Q14" s="23">
        <v>78434353524</v>
      </c>
      <c r="Z14" s="10"/>
    </row>
    <row r="15" spans="1:26" ht="13.5" thickTop="1" x14ac:dyDescent="0.2">
      <c r="Z15" s="10"/>
    </row>
    <row r="16" spans="1:26" x14ac:dyDescent="0.2">
      <c r="Z16" s="10"/>
    </row>
    <row r="17" spans="5:17" x14ac:dyDescent="0.2">
      <c r="E17" s="10"/>
      <c r="G17" s="10"/>
      <c r="I17" s="10"/>
      <c r="Q17" s="10"/>
    </row>
    <row r="20" spans="5:17" x14ac:dyDescent="0.2">
      <c r="Q20" s="10"/>
    </row>
    <row r="21" spans="5:17" x14ac:dyDescent="0.2">
      <c r="E21" s="43">
        <v>513581545</v>
      </c>
      <c r="F21" s="43"/>
      <c r="G21" s="43">
        <v>26498372198</v>
      </c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7" right="0.7" top="0.75" bottom="0.75" header="0.3" footer="0.3"/>
  <pageSetup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8</vt:i4>
      </vt:variant>
    </vt:vector>
  </HeadingPairs>
  <TitlesOfParts>
    <vt:vector size="16" baseType="lpstr">
      <vt:lpstr>سرمایه گذاری در املاک</vt:lpstr>
      <vt:lpstr>واحدهای صندوق</vt:lpstr>
      <vt:lpstr>سپرده</vt:lpstr>
      <vt:lpstr>درآمد</vt:lpstr>
      <vt:lpstr>درآمد سرمایه گذاری در صندوق</vt:lpstr>
      <vt:lpstr>سایر درآمدها</vt:lpstr>
      <vt:lpstr>درآمد ناشی از فروش</vt:lpstr>
      <vt:lpstr>درآمد ناشی از تغییر قیمت اوراق</vt:lpstr>
      <vt:lpstr>درآمد!Print_Area</vt:lpstr>
      <vt:lpstr>'درآمد سرمایه گذاری در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'سرمایه گذاری در املاک'!Print_Area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masomeh eftekhari</dc:creator>
  <dc:description/>
  <cp:lastModifiedBy>masomeh eftekhari</cp:lastModifiedBy>
  <cp:lastPrinted>2025-01-26T08:43:51Z</cp:lastPrinted>
  <dcterms:created xsi:type="dcterms:W3CDTF">2024-09-23T08:45:22Z</dcterms:created>
  <dcterms:modified xsi:type="dcterms:W3CDTF">2025-10-27T07:54:38Z</dcterms:modified>
</cp:coreProperties>
</file>