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4\"/>
    </mc:Choice>
  </mc:AlternateContent>
  <xr:revisionPtr revIDLastSave="0" documentId="13_ncr:1_{C4F85883-39CB-463E-ACCF-D4C3B27B5926}" xr6:coauthVersionLast="47" xr6:coauthVersionMax="47" xr10:uidLastSave="{00000000-0000-0000-0000-000000000000}"/>
  <bookViews>
    <workbookView xWindow="0" yWindow="0" windowWidth="28800" windowHeight="1560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23" r:id="rId7"/>
    <sheet name="درآمد ناشی از تغییر قیمت اوراق" sheetId="21" r:id="rId8"/>
  </sheets>
  <definedNames>
    <definedName name="_xlnm.Print_Area" localSheetId="3">درآمد!$A$1:$J$14</definedName>
    <definedName name="_xlnm.Print_Area" localSheetId="4">'درآمد سرمایه گذاری در صندوق'!$A$1:$AC$15</definedName>
    <definedName name="_xlnm.Print_Area" localSheetId="7">'درآمد ناشی از تغییر قیمت اوراق'!$A$1:$R$14</definedName>
    <definedName name="_xlnm.Print_Area" localSheetId="6">'درآمد ناشی از فروش'!$A$1:$S$10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4" l="1"/>
  <c r="D14" i="4"/>
  <c r="AB13" i="10"/>
  <c r="AB12" i="10"/>
  <c r="AB11" i="10"/>
  <c r="AB10" i="10"/>
  <c r="AB9" i="10"/>
  <c r="N13" i="10"/>
  <c r="N12" i="10"/>
  <c r="N11" i="10"/>
  <c r="N10" i="10"/>
  <c r="N9" i="10"/>
  <c r="AA13" i="4"/>
  <c r="AA12" i="4"/>
  <c r="AA11" i="4"/>
  <c r="AA10" i="4"/>
  <c r="AA9" i="4"/>
  <c r="N9" i="7"/>
  <c r="N10" i="7"/>
  <c r="H12" i="8"/>
  <c r="H13" i="21"/>
  <c r="F13" i="21"/>
  <c r="O14" i="10"/>
  <c r="R14" i="10"/>
  <c r="G14" i="10"/>
  <c r="M11" i="7"/>
  <c r="G11" i="7"/>
  <c r="I11" i="7"/>
  <c r="K11" i="7"/>
  <c r="N14" i="10" l="1"/>
  <c r="AA14" i="4"/>
  <c r="N11" i="7"/>
  <c r="H9" i="8"/>
  <c r="H13" i="8" s="1"/>
  <c r="AB14" i="10" l="1"/>
</calcChain>
</file>

<file path=xl/sharedStrings.xml><?xml version="1.0" encoding="utf-8"?>
<sst xmlns="http://schemas.openxmlformats.org/spreadsheetml/2006/main" count="184" uniqueCount="74">
  <si>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</si>
  <si>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</si>
  <si>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</si>
  <si>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</si>
  <si>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</si>
  <si>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</si>
  <si>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</si>
  <si>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</si>
  <si>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</si>
  <si>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</si>
  <si>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</si>
  <si>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</si>
  <si>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</si>
  <si>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</si>
  <si>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</si>
  <si>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</si>
  <si>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</si>
  <si>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</si>
  <si>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</si>
  <si>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</si>
  <si>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</si>
  <si>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</si>
  <si>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</si>
  <si>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</si>
  <si>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</si>
  <si>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</si>
  <si>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</si>
  <si>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</si>
  <si>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</si>
  <si>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</si>
  <si>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</si>
  <si>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</si>
  <si>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</si>
  <si>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</si>
  <si>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</si>
  <si>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</si>
  <si>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</si>
  <si>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</si>
  <si>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</si>
  <si>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</si>
  <si>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</si>
  <si>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</si>
  <si>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</si>
  <si>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</si>
  <si>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</si>
  <si>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</si>
  <si>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</si>
  <si>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</si>
  <si>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</si>
  <si>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</si>
  <si>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</si>
  <si>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</si>
  <si>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</si>
  <si>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</si>
  <si>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</si>
  <si>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</si>
  <si>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</si>
  <si>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</si>
  <si>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</si>
  <si>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</si>
  <si>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</si>
  <si>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</si>
  <si>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</si>
  <si>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</si>
  <si>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</si>
  <si>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</si>
  <si>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</si>
  <si>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</si>
  <si>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1404/04/31</t>
  </si>
  <si>
    <t>سود(زیان) حاصل از فروش اوراق بهادار</t>
  </si>
  <si>
    <t>خالص بهای فروش</t>
  </si>
  <si>
    <t>سود و زیان ناشی از فروش</t>
  </si>
  <si>
    <t>برای ماه منتهی به 1404/05/31</t>
  </si>
  <si>
    <t>1404/05/31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</si>
</sst>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D32" sqref="D32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7" ht="21" x14ac:dyDescent="0.2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27" ht="21" x14ac:dyDescent="0.2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27" ht="24" customHeight="1" x14ac:dyDescent="0.2">
      <c r="A5" s="40" t="s">
        <v>63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7" spans="1:27" ht="18.75" x14ac:dyDescent="0.2">
      <c r="A7" s="38" t="s">
        <v>52</v>
      </c>
      <c r="B7" s="38" t="s">
        <v>68</v>
      </c>
      <c r="C7" s="38" t="s">
        <v>54</v>
      </c>
      <c r="D7" s="38" t="s">
        <v>54</v>
      </c>
      <c r="E7" s="38" t="s">
        <v>2</v>
      </c>
      <c r="F7" s="38" t="s">
        <v>2</v>
      </c>
      <c r="G7" s="38" t="s">
        <v>2</v>
      </c>
      <c r="H7" s="38" t="s">
        <v>2</v>
      </c>
      <c r="I7" s="38" t="s">
        <v>73</v>
      </c>
      <c r="J7" s="38" t="s">
        <v>58</v>
      </c>
      <c r="K7" s="38" t="s">
        <v>58</v>
      </c>
      <c r="L7" s="38" t="s">
        <v>58</v>
      </c>
      <c r="M7" s="38" t="s">
        <v>58</v>
      </c>
    </row>
    <row r="8" spans="1:27" ht="18.75" x14ac:dyDescent="0.2">
      <c r="A8" s="38" t="s">
        <v>5</v>
      </c>
      <c r="B8" s="38" t="s">
        <v>6</v>
      </c>
      <c r="C8" s="39" t="s">
        <v>55</v>
      </c>
      <c r="D8" s="39" t="s">
        <v>56</v>
      </c>
      <c r="E8" s="38" t="s">
        <v>3</v>
      </c>
      <c r="F8" s="38" t="s">
        <v>3</v>
      </c>
      <c r="G8" s="38" t="s">
        <v>4</v>
      </c>
      <c r="H8" s="38" t="s">
        <v>4</v>
      </c>
      <c r="I8" s="38" t="s">
        <v>6</v>
      </c>
      <c r="J8" s="39" t="s">
        <v>59</v>
      </c>
      <c r="K8" s="39" t="s">
        <v>55</v>
      </c>
      <c r="L8" s="39" t="s">
        <v>56</v>
      </c>
      <c r="M8" s="39" t="s">
        <v>61</v>
      </c>
    </row>
    <row r="9" spans="1:27" ht="37.5" x14ac:dyDescent="0.2">
      <c r="A9" s="38" t="s">
        <v>5</v>
      </c>
      <c r="B9" s="38" t="s">
        <v>6</v>
      </c>
      <c r="C9" s="38" t="s">
        <v>7</v>
      </c>
      <c r="D9" s="39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38" t="s">
        <v>6</v>
      </c>
      <c r="J9" s="38" t="s">
        <v>60</v>
      </c>
      <c r="K9" s="38" t="s">
        <v>7</v>
      </c>
      <c r="L9" s="39" t="s">
        <v>8</v>
      </c>
      <c r="M9" s="39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  <mergeCell ref="L8:L9"/>
    <mergeCell ref="A5:AA5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zoomScaleNormal="100" zoomScaleSheetLayoutView="100" workbookViewId="0">
      <selection activeCell="Y18" sqref="Y18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9.140625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25.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5.5" x14ac:dyDescent="0.2">
      <c r="A3" s="52" t="s">
        <v>72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5" spans="1:27" ht="24" customHeight="1" x14ac:dyDescent="0.2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 x14ac:dyDescent="0.2">
      <c r="D6" s="54" t="s">
        <v>68</v>
      </c>
      <c r="E6" s="54"/>
      <c r="F6" s="54"/>
      <c r="G6" s="54"/>
      <c r="H6" s="54"/>
      <c r="I6" s="54"/>
      <c r="K6" s="48" t="s">
        <v>2</v>
      </c>
      <c r="L6" s="48"/>
      <c r="M6" s="48"/>
      <c r="N6" s="48"/>
      <c r="O6" s="48"/>
      <c r="P6" s="48"/>
      <c r="Q6" s="48"/>
      <c r="S6" s="48" t="s">
        <v>73</v>
      </c>
      <c r="T6" s="48"/>
      <c r="U6" s="48"/>
      <c r="V6" s="48"/>
      <c r="W6" s="48"/>
      <c r="X6" s="48"/>
      <c r="Y6" s="48"/>
      <c r="Z6" s="48"/>
      <c r="AA6" s="48"/>
    </row>
    <row r="7" spans="1:27" ht="21" x14ac:dyDescent="0.2">
      <c r="D7" s="51"/>
      <c r="E7" s="51"/>
      <c r="F7" s="17"/>
      <c r="G7" s="17"/>
      <c r="H7" s="17"/>
      <c r="I7" s="17"/>
      <c r="K7" s="47" t="s">
        <v>12</v>
      </c>
      <c r="L7" s="47"/>
      <c r="M7" s="47"/>
      <c r="N7" s="17"/>
      <c r="O7" s="47" t="s">
        <v>13</v>
      </c>
      <c r="P7" s="47"/>
      <c r="Q7" s="47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48" t="s">
        <v>14</v>
      </c>
      <c r="B8" s="48"/>
      <c r="D8" s="49" t="s">
        <v>15</v>
      </c>
      <c r="E8" s="49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0" t="s">
        <v>66</v>
      </c>
      <c r="B9" s="50"/>
      <c r="D9" s="68">
        <v>945000</v>
      </c>
      <c r="E9" s="68"/>
      <c r="G9" s="24">
        <v>15001852319</v>
      </c>
      <c r="I9" s="24">
        <v>17204278592.8125</v>
      </c>
      <c r="K9" s="18">
        <v>0</v>
      </c>
      <c r="M9" s="18">
        <v>0</v>
      </c>
      <c r="O9" s="18">
        <v>0</v>
      </c>
      <c r="Q9" s="18">
        <v>0</v>
      </c>
      <c r="S9" s="18">
        <v>945000</v>
      </c>
      <c r="U9" s="18">
        <v>18687</v>
      </c>
      <c r="W9" s="18">
        <v>15001852319</v>
      </c>
      <c r="Y9" s="18">
        <v>17655903897.1875</v>
      </c>
      <c r="AA9" s="19">
        <f>Y9/Y14</f>
        <v>5.0215282214891618E-2</v>
      </c>
    </row>
    <row r="10" spans="1:27" ht="18.75" customHeight="1" x14ac:dyDescent="0.2">
      <c r="A10" s="44" t="s">
        <v>67</v>
      </c>
      <c r="B10" s="44"/>
      <c r="D10" s="69">
        <v>225475</v>
      </c>
      <c r="E10" s="69"/>
      <c r="G10" s="66">
        <v>14998251993</v>
      </c>
      <c r="I10" s="66">
        <v>17338256192.301601</v>
      </c>
      <c r="K10" s="20">
        <v>0</v>
      </c>
      <c r="M10" s="20">
        <v>0</v>
      </c>
      <c r="O10" s="20">
        <v>0</v>
      </c>
      <c r="Q10" s="20">
        <v>0</v>
      </c>
      <c r="S10" s="20">
        <v>225475</v>
      </c>
      <c r="U10" s="20">
        <v>78857</v>
      </c>
      <c r="W10" s="20">
        <v>14998251993</v>
      </c>
      <c r="Y10" s="20">
        <v>17776948272.110901</v>
      </c>
      <c r="AA10" s="19">
        <f>Y10/Y14</f>
        <v>5.0559545385029964E-2</v>
      </c>
    </row>
    <row r="11" spans="1:27" ht="18.75" customHeight="1" x14ac:dyDescent="0.2">
      <c r="A11" s="44" t="s">
        <v>17</v>
      </c>
      <c r="B11" s="44"/>
      <c r="D11" s="69">
        <v>1555000</v>
      </c>
      <c r="E11" s="69"/>
      <c r="G11" s="66">
        <v>20049263532</v>
      </c>
      <c r="I11" s="66">
        <v>40147235981.5625</v>
      </c>
      <c r="K11" s="20">
        <v>0</v>
      </c>
      <c r="M11" s="20">
        <v>0</v>
      </c>
      <c r="O11" s="20">
        <v>0</v>
      </c>
      <c r="Q11" s="20">
        <v>0</v>
      </c>
      <c r="S11" s="20">
        <v>1555000</v>
      </c>
      <c r="U11" s="20">
        <v>26478</v>
      </c>
      <c r="W11" s="20">
        <v>20049263532</v>
      </c>
      <c r="Y11" s="20">
        <v>41165570008.125</v>
      </c>
      <c r="AA11" s="19">
        <f>Y11/Y14</f>
        <v>0.11707929129723914</v>
      </c>
    </row>
    <row r="12" spans="1:27" ht="20.25" customHeight="1" x14ac:dyDescent="0.2">
      <c r="A12" s="46" t="s">
        <v>18</v>
      </c>
      <c r="B12" s="46"/>
      <c r="D12" s="69">
        <v>660</v>
      </c>
      <c r="E12" s="69"/>
      <c r="G12" s="66">
        <v>10008795</v>
      </c>
      <c r="I12" s="66">
        <v>14019070.93125</v>
      </c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S12" s="20">
        <v>660</v>
      </c>
      <c r="U12" s="20">
        <v>21788</v>
      </c>
      <c r="W12" s="20">
        <v>10008795</v>
      </c>
      <c r="Y12" s="20">
        <v>14377383.734999999</v>
      </c>
      <c r="AA12" s="19">
        <f>Y12/Y14</f>
        <v>4.0890819635681351E-5</v>
      </c>
    </row>
    <row r="13" spans="1:27" ht="21" customHeight="1" x14ac:dyDescent="0.2">
      <c r="A13" s="46" t="s">
        <v>19</v>
      </c>
      <c r="B13" s="46"/>
      <c r="D13" s="70">
        <v>17281996</v>
      </c>
      <c r="E13" s="70"/>
      <c r="G13" s="67">
        <v>196256573792</v>
      </c>
      <c r="I13" s="66">
        <v>268615534957.909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17281996</v>
      </c>
      <c r="U13" s="20">
        <v>15915</v>
      </c>
      <c r="W13" s="20">
        <v>196256573792</v>
      </c>
      <c r="Y13" s="20">
        <v>274991395783.81097</v>
      </c>
      <c r="AA13" s="19">
        <f>Y13/Y14</f>
        <v>0.78210499028320468</v>
      </c>
    </row>
    <row r="14" spans="1:27" ht="24.75" customHeight="1" thickBot="1" x14ac:dyDescent="0.25">
      <c r="A14" s="45" t="s">
        <v>20</v>
      </c>
      <c r="B14" s="45"/>
      <c r="D14" s="43">
        <f>SUM(D9:E13)</f>
        <v>20008131</v>
      </c>
      <c r="E14" s="43"/>
      <c r="G14" s="21">
        <v>246315950431</v>
      </c>
      <c r="I14" s="21">
        <v>343319324795.51703</v>
      </c>
      <c r="K14" s="21">
        <v>0</v>
      </c>
      <c r="M14" s="21">
        <v>0</v>
      </c>
      <c r="O14" s="21">
        <v>0</v>
      </c>
      <c r="Q14" s="21">
        <v>0</v>
      </c>
      <c r="S14" s="21">
        <v>20008131</v>
      </c>
      <c r="U14" s="21">
        <f>SUM(U9:U13)</f>
        <v>161725</v>
      </c>
      <c r="W14" s="21">
        <v>246315950431</v>
      </c>
      <c r="Y14" s="21">
        <v>351604195344.96899</v>
      </c>
      <c r="AA14" s="35">
        <f>SUM(AA9:AA13)</f>
        <v>1.0000000000000011</v>
      </c>
    </row>
  </sheetData>
  <mergeCells count="24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A11:B11"/>
    <mergeCell ref="A14:B14"/>
    <mergeCell ref="A12:B12"/>
    <mergeCell ref="A13:B13"/>
    <mergeCell ref="D14:E14"/>
    <mergeCell ref="D11:E11"/>
    <mergeCell ref="D10:E10"/>
    <mergeCell ref="D12:E12"/>
    <mergeCell ref="D13:E13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2:14" ht="21.75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2:14" ht="21.75" customHeight="1" x14ac:dyDescent="0.2">
      <c r="B3" s="57" t="s">
        <v>72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68</v>
      </c>
      <c r="H6" s="58" t="s">
        <v>2</v>
      </c>
      <c r="I6" s="58"/>
      <c r="J6" s="58"/>
      <c r="L6" s="41" t="s">
        <v>73</v>
      </c>
      <c r="M6" s="41"/>
      <c r="N6" s="41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55" t="s">
        <v>22</v>
      </c>
      <c r="C8" s="55"/>
      <c r="D8" s="55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1970000</v>
      </c>
      <c r="G9" s="22"/>
      <c r="H9" s="24">
        <v>257469500</v>
      </c>
      <c r="I9" s="22"/>
      <c r="J9" s="24">
        <v>0</v>
      </c>
      <c r="K9" s="22"/>
      <c r="L9" s="24">
        <v>259439500</v>
      </c>
      <c r="M9" s="22"/>
      <c r="N9" s="25">
        <f>L9/L11</f>
        <v>3.0806528231184147E-3</v>
      </c>
    </row>
    <row r="10" spans="2:14" ht="21.75" customHeight="1" x14ac:dyDescent="0.2">
      <c r="B10" s="4" t="s">
        <v>65</v>
      </c>
      <c r="C10" s="4"/>
      <c r="D10" s="4"/>
      <c r="F10" s="24">
        <v>43894158899</v>
      </c>
      <c r="G10" s="22"/>
      <c r="H10" s="24">
        <v>42120000000</v>
      </c>
      <c r="I10" s="22"/>
      <c r="J10" s="24">
        <v>2057844500</v>
      </c>
      <c r="K10" s="22"/>
      <c r="L10" s="24">
        <v>83956314399</v>
      </c>
      <c r="M10" s="22"/>
      <c r="N10" s="25">
        <f>L10/L11</f>
        <v>0.99691934717688158</v>
      </c>
    </row>
    <row r="11" spans="2:14" ht="21.75" customHeight="1" thickBot="1" x14ac:dyDescent="0.25">
      <c r="B11" s="56" t="s">
        <v>20</v>
      </c>
      <c r="C11" s="56"/>
      <c r="D11" s="56"/>
      <c r="F11" s="23">
        <v>43896128899</v>
      </c>
      <c r="G11" s="23" t="e">
        <f>SUM(#REF!)</f>
        <v>#REF!</v>
      </c>
      <c r="H11" s="23">
        <v>42377469500</v>
      </c>
      <c r="I11" s="23" t="e">
        <f>SUM(#REF!)</f>
        <v>#REF!</v>
      </c>
      <c r="J11" s="23">
        <v>2057844500</v>
      </c>
      <c r="K11" s="23" t="e">
        <f>SUM(#REF!)</f>
        <v>#REF!</v>
      </c>
      <c r="L11" s="23">
        <v>84215753899</v>
      </c>
      <c r="M11" s="23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C20" sqref="C19:C20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57" t="s">
        <v>0</v>
      </c>
      <c r="C1" s="57"/>
      <c r="D1" s="57"/>
      <c r="E1" s="57"/>
      <c r="F1" s="57"/>
      <c r="G1" s="57"/>
      <c r="H1" s="57"/>
      <c r="I1" s="57"/>
    </row>
    <row r="2" spans="2:9" ht="21.75" customHeight="1" x14ac:dyDescent="0.2">
      <c r="B2" s="57" t="s">
        <v>26</v>
      </c>
      <c r="C2" s="57"/>
      <c r="D2" s="57"/>
      <c r="E2" s="57"/>
      <c r="F2" s="57"/>
      <c r="G2" s="57"/>
      <c r="H2" s="57"/>
      <c r="I2" s="57"/>
    </row>
    <row r="3" spans="2:9" ht="21.75" customHeight="1" x14ac:dyDescent="0.2">
      <c r="B3" s="57" t="s">
        <v>72</v>
      </c>
      <c r="C3" s="57"/>
      <c r="D3" s="57"/>
      <c r="E3" s="57"/>
      <c r="F3" s="57"/>
      <c r="G3" s="57"/>
      <c r="H3" s="57"/>
      <c r="I3" s="57"/>
    </row>
    <row r="4" spans="2:9" ht="14.45" customHeight="1" x14ac:dyDescent="0.2"/>
    <row r="5" spans="2:9" ht="29.1" customHeight="1" x14ac:dyDescent="0.2">
      <c r="B5" s="61" t="s">
        <v>27</v>
      </c>
      <c r="C5" s="61"/>
      <c r="D5" s="61"/>
      <c r="E5" s="61"/>
      <c r="F5" s="61"/>
      <c r="G5" s="61"/>
      <c r="H5" s="61"/>
      <c r="I5" s="61"/>
    </row>
    <row r="6" spans="2:9" ht="14.45" customHeight="1" x14ac:dyDescent="0.2"/>
    <row r="7" spans="2:9" ht="14.45" customHeight="1" x14ac:dyDescent="0.2">
      <c r="B7" s="58" t="s">
        <v>28</v>
      </c>
      <c r="C7" s="58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59" t="s">
        <v>31</v>
      </c>
      <c r="C8" s="59"/>
      <c r="E8" s="4" t="s">
        <v>32</v>
      </c>
      <c r="F8" s="24">
        <v>0</v>
      </c>
      <c r="G8" s="22"/>
      <c r="H8" s="29">
        <v>0</v>
      </c>
    </row>
    <row r="9" spans="2:9" ht="21.75" customHeight="1" x14ac:dyDescent="0.2">
      <c r="B9" s="46" t="s">
        <v>33</v>
      </c>
      <c r="C9" s="46"/>
      <c r="E9" s="5" t="s">
        <v>34</v>
      </c>
      <c r="F9" s="66">
        <v>8284870551</v>
      </c>
      <c r="G9" s="22"/>
      <c r="H9" s="30">
        <f>F9/F13</f>
        <v>0.11370965231307469</v>
      </c>
    </row>
    <row r="10" spans="2:9" ht="21.75" customHeight="1" x14ac:dyDescent="0.2">
      <c r="B10" s="46" t="s">
        <v>35</v>
      </c>
      <c r="C10" s="46"/>
      <c r="E10" s="5" t="s">
        <v>36</v>
      </c>
      <c r="F10" s="66">
        <v>0</v>
      </c>
      <c r="G10" s="22"/>
      <c r="H10" s="30">
        <v>0</v>
      </c>
    </row>
    <row r="11" spans="2:9" ht="21.75" customHeight="1" x14ac:dyDescent="0.2">
      <c r="B11" s="46" t="s">
        <v>37</v>
      </c>
      <c r="C11" s="46"/>
      <c r="E11" s="5" t="s">
        <v>38</v>
      </c>
      <c r="F11" s="66">
        <v>0</v>
      </c>
      <c r="G11" s="22"/>
      <c r="H11" s="30">
        <v>0</v>
      </c>
    </row>
    <row r="12" spans="2:9" ht="21.75" customHeight="1" x14ac:dyDescent="0.2">
      <c r="B12" s="60" t="s">
        <v>39</v>
      </c>
      <c r="C12" s="60"/>
      <c r="E12" s="6" t="s">
        <v>40</v>
      </c>
      <c r="F12" s="67">
        <v>64575000027</v>
      </c>
      <c r="G12" s="22"/>
      <c r="H12" s="30">
        <f>F12/F13</f>
        <v>0.88629034768692527</v>
      </c>
    </row>
    <row r="13" spans="2:9" ht="21.75" customHeight="1" thickBot="1" x14ac:dyDescent="0.25">
      <c r="B13" s="56" t="s">
        <v>20</v>
      </c>
      <c r="C13" s="56"/>
      <c r="E13" s="8"/>
      <c r="F13" s="23">
        <v>72859870578</v>
      </c>
      <c r="G13" s="22"/>
      <c r="H13" s="26">
        <f>SUM(H8:H12)</f>
        <v>1</v>
      </c>
    </row>
    <row r="14" spans="2:9" ht="13.5" thickTop="1" x14ac:dyDescent="0.2"/>
  </sheetData>
  <mergeCells count="11">
    <mergeCell ref="B1:I1"/>
    <mergeCell ref="B2:I2"/>
    <mergeCell ref="B3:I3"/>
    <mergeCell ref="B7:C7"/>
    <mergeCell ref="B5:I5"/>
    <mergeCell ref="B13:C13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5"/>
  <sheetViews>
    <sheetView rightToLeft="1" view="pageBreakPreview" zoomScaleNormal="100" zoomScaleSheetLayoutView="100" workbookViewId="0">
      <selection activeCell="N20" sqref="N20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7109375" bestFit="1" customWidth="1"/>
    <col min="10" max="10" width="1.28515625" customWidth="1"/>
    <col min="11" max="11" width="13.7109375" bestFit="1" customWidth="1"/>
    <col min="12" max="12" width="1.28515625" hidden="1" customWidth="1"/>
    <col min="13" max="13" width="1.28515625" customWidth="1"/>
    <col min="14" max="14" width="17.28515625" bestFit="1" customWidth="1"/>
    <col min="15" max="15" width="3.140625" hidden="1" customWidth="1"/>
    <col min="16" max="16" width="1.5703125" customWidth="1"/>
    <col min="17" max="17" width="16.28515625" bestFit="1" customWidth="1"/>
    <col min="18" max="18" width="3.140625" hidden="1" customWidth="1"/>
    <col min="19" max="19" width="1.140625" customWidth="1"/>
    <col min="20" max="20" width="15.5703125" customWidth="1"/>
    <col min="21" max="21" width="1.28515625" hidden="1" customWidth="1"/>
    <col min="22" max="22" width="1.28515625" customWidth="1"/>
    <col min="23" max="23" width="15" bestFit="1" customWidth="1"/>
    <col min="24" max="24" width="15" hidden="1" customWidth="1"/>
    <col min="25" max="25" width="1.140625" customWidth="1"/>
    <col min="26" max="26" width="15" bestFit="1" customWidth="1"/>
    <col min="27" max="27" width="1.28515625" customWidth="1"/>
    <col min="28" max="28" width="17.28515625" bestFit="1" customWidth="1"/>
    <col min="29" max="29" width="3.140625" customWidth="1"/>
  </cols>
  <sheetData>
    <row r="1" spans="1:2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1.75" customHeight="1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1.75" customHeight="1" x14ac:dyDescent="0.2">
      <c r="A3" s="57" t="s">
        <v>72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4.45" customHeight="1" x14ac:dyDescent="0.2"/>
    <row r="5" spans="1:28" ht="21" customHeight="1" x14ac:dyDescent="0.2">
      <c r="A5" s="61" t="s">
        <v>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4.45" customHeight="1" x14ac:dyDescent="0.2">
      <c r="D6" s="58" t="s">
        <v>41</v>
      </c>
      <c r="E6" s="58"/>
      <c r="F6" s="58"/>
      <c r="G6" s="58"/>
      <c r="H6" s="55"/>
      <c r="I6" s="58"/>
      <c r="J6" s="55"/>
      <c r="K6" s="58"/>
      <c r="L6" s="58"/>
      <c r="M6" s="55"/>
      <c r="N6" s="58"/>
      <c r="Q6" s="58" t="s">
        <v>42</v>
      </c>
      <c r="R6" s="58"/>
      <c r="S6" s="58"/>
      <c r="T6" s="58"/>
      <c r="U6" s="58"/>
      <c r="V6" s="55"/>
      <c r="W6" s="58"/>
      <c r="X6" s="58"/>
      <c r="Y6" s="55"/>
      <c r="Z6" s="58"/>
      <c r="AA6" s="58"/>
      <c r="AB6" s="58"/>
    </row>
    <row r="7" spans="1:28" ht="14.45" customHeight="1" x14ac:dyDescent="0.2">
      <c r="D7" s="2"/>
      <c r="E7" s="2"/>
      <c r="F7" s="2"/>
      <c r="G7" s="2"/>
      <c r="H7" s="2"/>
      <c r="I7" s="2"/>
      <c r="J7" s="2"/>
      <c r="K7" s="62" t="s">
        <v>20</v>
      </c>
      <c r="L7" s="62"/>
      <c r="M7" s="63"/>
      <c r="N7" s="62"/>
      <c r="Q7" s="2"/>
      <c r="R7" s="2"/>
      <c r="S7" s="2"/>
      <c r="T7" s="2"/>
      <c r="U7" s="2"/>
      <c r="V7" s="2"/>
      <c r="W7" s="2"/>
      <c r="X7" s="2"/>
      <c r="Y7" s="2"/>
      <c r="Z7" s="62" t="s">
        <v>20</v>
      </c>
      <c r="AA7" s="62"/>
      <c r="AB7" s="62"/>
    </row>
    <row r="8" spans="1:28" ht="18.75" customHeight="1" x14ac:dyDescent="0.2">
      <c r="A8" s="58" t="s">
        <v>14</v>
      </c>
      <c r="B8" s="58"/>
      <c r="D8" s="1" t="s">
        <v>46</v>
      </c>
      <c r="F8" s="1" t="s">
        <v>43</v>
      </c>
      <c r="I8" s="1" t="s">
        <v>44</v>
      </c>
      <c r="K8" s="3" t="s">
        <v>23</v>
      </c>
      <c r="L8" s="2"/>
      <c r="M8" s="2"/>
      <c r="N8" s="3" t="s">
        <v>30</v>
      </c>
      <c r="Q8" s="1" t="s">
        <v>46</v>
      </c>
      <c r="T8" s="34" t="s">
        <v>43</v>
      </c>
      <c r="U8" s="34"/>
      <c r="W8" s="1" t="s">
        <v>44</v>
      </c>
      <c r="Z8" s="3" t="s">
        <v>23</v>
      </c>
      <c r="AA8" s="2"/>
      <c r="AB8" s="33" t="s">
        <v>30</v>
      </c>
    </row>
    <row r="9" spans="1:28" ht="21.75" customHeight="1" x14ac:dyDescent="0.2">
      <c r="A9" s="46" t="s">
        <v>19</v>
      </c>
      <c r="B9" s="46"/>
      <c r="D9" s="66">
        <v>0</v>
      </c>
      <c r="E9" s="22"/>
      <c r="F9" s="66">
        <v>6375860826</v>
      </c>
      <c r="G9" s="22"/>
      <c r="H9" s="22"/>
      <c r="I9" s="66">
        <v>0</v>
      </c>
      <c r="J9" s="22"/>
      <c r="K9" s="66">
        <v>6375860826</v>
      </c>
      <c r="L9" s="22"/>
      <c r="M9" s="22"/>
      <c r="N9" s="30">
        <f>K9/K14</f>
        <v>0.76957881076734758</v>
      </c>
      <c r="O9" s="22"/>
      <c r="P9" s="22"/>
      <c r="Q9" s="66">
        <v>0</v>
      </c>
      <c r="R9" s="22"/>
      <c r="S9" s="22"/>
      <c r="T9" s="24">
        <v>45961489964</v>
      </c>
      <c r="U9" s="22"/>
      <c r="V9" s="22"/>
      <c r="W9" s="66">
        <v>613566354</v>
      </c>
      <c r="X9" s="22"/>
      <c r="Y9" s="22"/>
      <c r="Z9" s="66">
        <v>46575056318</v>
      </c>
      <c r="AA9" s="22"/>
      <c r="AB9" s="30">
        <f>Z9/Z14</f>
        <v>0.78388704404311171</v>
      </c>
    </row>
    <row r="10" spans="1:28" ht="21.75" customHeight="1" x14ac:dyDescent="0.2">
      <c r="A10" s="5" t="s">
        <v>66</v>
      </c>
      <c r="B10" s="5"/>
      <c r="C10" s="5"/>
      <c r="D10" s="66">
        <v>0</v>
      </c>
      <c r="E10" s="22"/>
      <c r="F10" s="66">
        <v>451625305</v>
      </c>
      <c r="G10" s="22"/>
      <c r="H10" s="22"/>
      <c r="I10" s="66">
        <v>0</v>
      </c>
      <c r="J10" s="22"/>
      <c r="K10" s="66">
        <v>451625305</v>
      </c>
      <c r="L10" s="22"/>
      <c r="M10" s="22"/>
      <c r="N10" s="30">
        <f>K10/K14</f>
        <v>5.45120532927926E-2</v>
      </c>
      <c r="O10" s="22"/>
      <c r="P10" s="22"/>
      <c r="Q10" s="66">
        <v>0</v>
      </c>
      <c r="R10" s="22"/>
      <c r="S10" s="22"/>
      <c r="T10" s="66">
        <v>2654051578</v>
      </c>
      <c r="U10" s="22"/>
      <c r="V10" s="22"/>
      <c r="W10" s="66">
        <v>0</v>
      </c>
      <c r="X10" s="22"/>
      <c r="Y10" s="22"/>
      <c r="Z10" s="66">
        <v>2654051578</v>
      </c>
      <c r="AA10" s="22"/>
      <c r="AB10" s="30">
        <f>Z10/Z14</f>
        <v>4.4669331841737964E-2</v>
      </c>
    </row>
    <row r="11" spans="1:28" ht="21.75" customHeight="1" x14ac:dyDescent="0.2">
      <c r="A11" s="46" t="s">
        <v>67</v>
      </c>
      <c r="B11" s="46"/>
      <c r="D11" s="66">
        <v>0</v>
      </c>
      <c r="E11" s="22"/>
      <c r="F11" s="66">
        <v>438692080</v>
      </c>
      <c r="G11" s="22"/>
      <c r="H11" s="22"/>
      <c r="I11" s="66">
        <v>0</v>
      </c>
      <c r="J11" s="22"/>
      <c r="K11" s="66">
        <v>438692080</v>
      </c>
      <c r="L11" s="22"/>
      <c r="M11" s="22"/>
      <c r="N11" s="30">
        <f>K11/K14</f>
        <v>5.295098786390199E-2</v>
      </c>
      <c r="O11" s="22"/>
      <c r="P11" s="22"/>
      <c r="Q11" s="66">
        <v>0</v>
      </c>
      <c r="R11" s="22"/>
      <c r="S11" s="22"/>
      <c r="T11" s="66">
        <v>2778696279</v>
      </c>
      <c r="U11" s="22"/>
      <c r="V11" s="22"/>
      <c r="W11" s="66">
        <v>0</v>
      </c>
      <c r="X11" s="22"/>
      <c r="Y11" s="22"/>
      <c r="Z11" s="66">
        <v>2778696279</v>
      </c>
      <c r="AA11" s="22"/>
      <c r="AB11" s="30">
        <f>Z11/Z14</f>
        <v>4.6767179358129823E-2</v>
      </c>
    </row>
    <row r="12" spans="1:28" ht="21.75" customHeight="1" x14ac:dyDescent="0.2">
      <c r="A12" s="5" t="s">
        <v>17</v>
      </c>
      <c r="B12" s="5"/>
      <c r="D12" s="66">
        <v>0</v>
      </c>
      <c r="E12" s="22"/>
      <c r="F12" s="66">
        <v>1018334027</v>
      </c>
      <c r="G12" s="22"/>
      <c r="H12" s="22"/>
      <c r="I12" s="66">
        <v>0</v>
      </c>
      <c r="J12" s="22"/>
      <c r="K12" s="66">
        <v>1018334027</v>
      </c>
      <c r="L12" s="22"/>
      <c r="M12" s="22"/>
      <c r="N12" s="30">
        <f>K12/K14</f>
        <v>0.12291489899948831</v>
      </c>
      <c r="O12" s="22"/>
      <c r="P12" s="22"/>
      <c r="Q12" s="66">
        <v>0</v>
      </c>
      <c r="R12" s="22"/>
      <c r="S12" s="22"/>
      <c r="T12" s="66">
        <v>7405076288</v>
      </c>
      <c r="U12" s="22"/>
      <c r="V12" s="22"/>
      <c r="W12" s="66">
        <v>0</v>
      </c>
      <c r="X12" s="22"/>
      <c r="Y12" s="22"/>
      <c r="Z12" s="66">
        <v>7405076288</v>
      </c>
      <c r="AA12" s="22"/>
      <c r="AB12" s="30">
        <f>Z12/Z14</f>
        <v>0.1246320202530959</v>
      </c>
    </row>
    <row r="13" spans="1:28" ht="21.75" customHeight="1" x14ac:dyDescent="0.2">
      <c r="A13" s="5" t="s">
        <v>18</v>
      </c>
      <c r="B13" s="5"/>
      <c r="D13" s="67">
        <v>0</v>
      </c>
      <c r="E13" s="22"/>
      <c r="F13" s="67">
        <v>358313</v>
      </c>
      <c r="G13" s="22"/>
      <c r="H13" s="22"/>
      <c r="I13" s="67">
        <v>0</v>
      </c>
      <c r="J13" s="22"/>
      <c r="K13" s="67">
        <v>358313</v>
      </c>
      <c r="L13" s="22"/>
      <c r="M13" s="22"/>
      <c r="N13" s="30">
        <f>K13/K14</f>
        <v>4.3249076469487012E-5</v>
      </c>
      <c r="O13" s="22"/>
      <c r="P13" s="22"/>
      <c r="Q13" s="67">
        <v>0</v>
      </c>
      <c r="R13" s="22"/>
      <c r="S13" s="22"/>
      <c r="T13" s="67">
        <v>2639505</v>
      </c>
      <c r="U13" s="22"/>
      <c r="V13" s="22"/>
      <c r="W13" s="67">
        <v>0</v>
      </c>
      <c r="X13" s="22"/>
      <c r="Y13" s="22"/>
      <c r="Z13" s="67">
        <v>2639505</v>
      </c>
      <c r="AA13" s="22"/>
      <c r="AB13" s="30">
        <f>Z13/Z14</f>
        <v>4.4424503924590478E-5</v>
      </c>
    </row>
    <row r="14" spans="1:28" ht="21.75" customHeight="1" thickBot="1" x14ac:dyDescent="0.25">
      <c r="A14" s="56" t="s">
        <v>20</v>
      </c>
      <c r="B14" s="56"/>
      <c r="D14" s="23">
        <v>0</v>
      </c>
      <c r="E14" s="22"/>
      <c r="F14" s="23">
        <v>8284870551</v>
      </c>
      <c r="G14" s="66">
        <f>SUM(G9:G13)</f>
        <v>0</v>
      </c>
      <c r="H14" s="66"/>
      <c r="I14" s="23">
        <v>0</v>
      </c>
      <c r="J14" s="66"/>
      <c r="K14" s="23">
        <v>8284870551</v>
      </c>
      <c r="L14" s="22"/>
      <c r="M14" s="22"/>
      <c r="N14" s="26">
        <f>SUM(N9:N13)</f>
        <v>0.99999999999999989</v>
      </c>
      <c r="O14" s="30">
        <f>SUM(O9:O13)</f>
        <v>0</v>
      </c>
      <c r="P14" s="30"/>
      <c r="Q14" s="23">
        <v>0</v>
      </c>
      <c r="R14" s="30">
        <f>SUM(R9:R13)</f>
        <v>0</v>
      </c>
      <c r="S14" s="22"/>
      <c r="T14" s="23">
        <v>58801953614</v>
      </c>
      <c r="U14" s="22">
        <v>58801953614</v>
      </c>
      <c r="V14" s="22"/>
      <c r="W14" s="23">
        <v>613566354</v>
      </c>
      <c r="X14" s="66">
        <v>20439359513</v>
      </c>
      <c r="Y14" s="66"/>
      <c r="Z14" s="23">
        <v>59415519968</v>
      </c>
      <c r="AA14" s="22"/>
      <c r="AB14" s="65">
        <f>SUM(AB9:AB13)</f>
        <v>1</v>
      </c>
    </row>
    <row r="15" spans="1:28" ht="13.5" thickTop="1" x14ac:dyDescent="0.2"/>
  </sheetData>
  <mergeCells count="12">
    <mergeCell ref="A1:AB1"/>
    <mergeCell ref="A2:AB2"/>
    <mergeCell ref="A3:AB3"/>
    <mergeCell ref="D6:N6"/>
    <mergeCell ref="Q6:AB6"/>
    <mergeCell ref="A5:AB5"/>
    <mergeCell ref="A14:B14"/>
    <mergeCell ref="K7:N7"/>
    <mergeCell ref="Z7:AB7"/>
    <mergeCell ref="A8:B8"/>
    <mergeCell ref="A9:B9"/>
    <mergeCell ref="A11:B11"/>
  </mergeCells>
  <pageMargins left="0.7" right="0.7" top="0.75" bottom="0.75" header="0.3" footer="0.3"/>
  <pageSetup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="120" zoomScaleNormal="100" zoomScaleSheetLayoutView="120" workbookViewId="0">
      <selection activeCell="G22" sqref="G22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57" t="s">
        <v>0</v>
      </c>
      <c r="C1" s="57"/>
      <c r="D1" s="57"/>
      <c r="E1" s="57"/>
      <c r="F1" s="57"/>
      <c r="G1" s="57"/>
    </row>
    <row r="2" spans="2:7" ht="21.75" customHeight="1" x14ac:dyDescent="0.2">
      <c r="B2" s="57" t="s">
        <v>26</v>
      </c>
      <c r="C2" s="57"/>
      <c r="D2" s="57"/>
      <c r="E2" s="57"/>
      <c r="F2" s="57"/>
      <c r="G2" s="57"/>
    </row>
    <row r="3" spans="2:7" ht="21.75" customHeight="1" x14ac:dyDescent="0.2">
      <c r="B3" s="57" t="s">
        <v>72</v>
      </c>
      <c r="C3" s="57"/>
      <c r="D3" s="57"/>
      <c r="E3" s="57"/>
      <c r="F3" s="57"/>
      <c r="G3" s="57"/>
    </row>
    <row r="4" spans="2:7" ht="14.45" customHeight="1" x14ac:dyDescent="0.2"/>
    <row r="5" spans="2:7" ht="29.1" customHeight="1" x14ac:dyDescent="0.2">
      <c r="B5" s="61" t="s">
        <v>39</v>
      </c>
      <c r="C5" s="61"/>
      <c r="D5" s="61"/>
      <c r="E5" s="61"/>
      <c r="F5" s="61"/>
      <c r="G5" s="61"/>
    </row>
    <row r="6" spans="2:7" ht="14.45" customHeight="1" x14ac:dyDescent="0.2">
      <c r="E6" s="1" t="s">
        <v>41</v>
      </c>
      <c r="G6" s="1" t="s">
        <v>73</v>
      </c>
    </row>
    <row r="7" spans="2:7" ht="14.45" customHeight="1" x14ac:dyDescent="0.2">
      <c r="B7" s="58" t="s">
        <v>39</v>
      </c>
      <c r="C7" s="58"/>
      <c r="E7" s="3" t="s">
        <v>23</v>
      </c>
      <c r="G7" s="3" t="s">
        <v>23</v>
      </c>
    </row>
    <row r="8" spans="2:7" ht="21.75" customHeight="1" x14ac:dyDescent="0.2">
      <c r="B8" s="59" t="s">
        <v>39</v>
      </c>
      <c r="C8" s="59"/>
      <c r="E8" s="24">
        <v>0</v>
      </c>
      <c r="F8" s="22"/>
      <c r="G8" s="24">
        <v>64575000027</v>
      </c>
    </row>
    <row r="9" spans="2:7" ht="21.75" hidden="1" customHeight="1" x14ac:dyDescent="0.2">
      <c r="B9" s="46" t="s">
        <v>47</v>
      </c>
      <c r="C9" s="46"/>
      <c r="E9" s="66">
        <v>0</v>
      </c>
      <c r="F9" s="22"/>
      <c r="G9" s="66">
        <v>0</v>
      </c>
    </row>
    <row r="10" spans="2:7" ht="21.75" customHeight="1" x14ac:dyDescent="0.2">
      <c r="B10" s="60" t="s">
        <v>48</v>
      </c>
      <c r="C10" s="60"/>
      <c r="E10" s="67">
        <v>0</v>
      </c>
      <c r="F10" s="22"/>
      <c r="G10" s="67">
        <v>0</v>
      </c>
    </row>
    <row r="11" spans="2:7" ht="21.75" customHeight="1" x14ac:dyDescent="0.2">
      <c r="B11" s="56" t="s">
        <v>20</v>
      </c>
      <c r="C11" s="56"/>
      <c r="E11" s="23">
        <v>0</v>
      </c>
      <c r="F11" s="22"/>
      <c r="G11" s="23">
        <v>64575000027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C91E-7348-4FC0-8CF0-4EF16F9AD5BD}">
  <dimension ref="A1:R10"/>
  <sheetViews>
    <sheetView rightToLeft="1" view="pageBreakPreview" zoomScale="130" zoomScaleNormal="100" zoomScaleSheetLayoutView="130" workbookViewId="0">
      <selection activeCell="I12" sqref="I12"/>
    </sheetView>
  </sheetViews>
  <sheetFormatPr defaultRowHeight="12.75" x14ac:dyDescent="0.2"/>
  <cols>
    <col min="1" max="1" width="18.7109375" customWidth="1"/>
    <col min="2" max="2" width="2.140625" customWidth="1"/>
    <col min="4" max="4" width="1.28515625" customWidth="1"/>
    <col min="5" max="5" width="11.7109375" customWidth="1"/>
    <col min="6" max="6" width="1.85546875" customWidth="1"/>
    <col min="8" max="8" width="1.28515625" customWidth="1"/>
    <col min="9" max="9" width="13.140625" customWidth="1"/>
    <col min="10" max="10" width="1.5703125" customWidth="1"/>
    <col min="12" max="12" width="1.28515625" customWidth="1"/>
    <col min="13" max="13" width="13.85546875" bestFit="1" customWidth="1"/>
    <col min="14" max="14" width="1.42578125" customWidth="1"/>
    <col min="15" max="15" width="13.5703125" bestFit="1" customWidth="1"/>
    <col min="16" max="16" width="1" customWidth="1"/>
    <col min="19" max="19" width="3.85546875" customWidth="1"/>
  </cols>
  <sheetData>
    <row r="1" spans="1:18" ht="25.5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5.5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5.5" x14ac:dyDescent="0.2">
      <c r="A3" s="57" t="s">
        <v>72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1:18" ht="24" x14ac:dyDescent="0.2">
      <c r="A5" s="61" t="s">
        <v>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1" x14ac:dyDescent="0.2">
      <c r="A6" s="55" t="s">
        <v>28</v>
      </c>
      <c r="C6" s="55" t="s">
        <v>41</v>
      </c>
      <c r="D6" s="55"/>
      <c r="E6" s="55"/>
      <c r="F6" s="55"/>
      <c r="G6" s="55"/>
      <c r="H6" s="55"/>
      <c r="I6" s="55"/>
      <c r="K6" s="55" t="s">
        <v>42</v>
      </c>
      <c r="L6" s="55"/>
      <c r="M6" s="55"/>
      <c r="N6" s="55"/>
      <c r="O6" s="55"/>
      <c r="P6" s="55"/>
      <c r="Q6" s="55"/>
      <c r="R6" s="55"/>
    </row>
    <row r="7" spans="1:18" ht="42" x14ac:dyDescent="0.2">
      <c r="A7" s="55"/>
      <c r="C7" s="36" t="s">
        <v>6</v>
      </c>
      <c r="D7" s="2"/>
      <c r="E7" s="36" t="s">
        <v>70</v>
      </c>
      <c r="F7" s="2"/>
      <c r="G7" s="36" t="s">
        <v>49</v>
      </c>
      <c r="H7" s="2"/>
      <c r="I7" s="36" t="s">
        <v>71</v>
      </c>
      <c r="K7" s="36" t="s">
        <v>6</v>
      </c>
      <c r="L7" s="2"/>
      <c r="M7" s="36" t="s">
        <v>70</v>
      </c>
      <c r="N7" s="2"/>
      <c r="O7" s="36" t="s">
        <v>49</v>
      </c>
      <c r="P7" s="2"/>
      <c r="Q7" s="64" t="s">
        <v>71</v>
      </c>
      <c r="R7" s="64"/>
    </row>
    <row r="8" spans="1:18" ht="18.75" x14ac:dyDescent="0.2">
      <c r="A8" s="37" t="s">
        <v>19</v>
      </c>
      <c r="C8" s="71">
        <v>0</v>
      </c>
      <c r="D8" s="22"/>
      <c r="E8" s="71">
        <v>0</v>
      </c>
      <c r="F8" s="22"/>
      <c r="G8" s="71">
        <v>0</v>
      </c>
      <c r="H8" s="22"/>
      <c r="I8" s="71">
        <v>0</v>
      </c>
      <c r="J8" s="22"/>
      <c r="K8" s="71">
        <v>331004</v>
      </c>
      <c r="L8" s="22"/>
      <c r="M8" s="71">
        <v>5000201725</v>
      </c>
      <c r="N8" s="22"/>
      <c r="O8" s="71">
        <v>4386635371</v>
      </c>
      <c r="P8" s="22"/>
      <c r="Q8" s="72">
        <v>613566354</v>
      </c>
      <c r="R8" s="72"/>
    </row>
    <row r="9" spans="1:18" ht="21.75" thickBot="1" x14ac:dyDescent="0.25">
      <c r="A9" s="7" t="s">
        <v>20</v>
      </c>
      <c r="C9" s="23">
        <v>0</v>
      </c>
      <c r="D9" s="22"/>
      <c r="E9" s="23">
        <v>0</v>
      </c>
      <c r="F9" s="22"/>
      <c r="G9" s="23">
        <v>0</v>
      </c>
      <c r="H9" s="22"/>
      <c r="I9" s="23">
        <v>0</v>
      </c>
      <c r="J9" s="22"/>
      <c r="K9" s="23">
        <v>331004</v>
      </c>
      <c r="L9" s="22"/>
      <c r="M9" s="23">
        <v>5000201725</v>
      </c>
      <c r="N9" s="22"/>
      <c r="O9" s="23">
        <v>4386635371</v>
      </c>
      <c r="P9" s="22"/>
      <c r="Q9" s="73">
        <v>613566354</v>
      </c>
      <c r="R9" s="73"/>
    </row>
    <row r="10" spans="1:18" ht="13.5" thickTop="1" x14ac:dyDescent="0.2"/>
  </sheetData>
  <mergeCells count="10">
    <mergeCell ref="Q9:R9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7" right="0.7" top="0.75" bottom="0.75" header="0.3" footer="0.3"/>
  <pageSetup paperSize="9" scale="6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6"/>
  <sheetViews>
    <sheetView rightToLeft="1" tabSelected="1" view="pageBreakPreview" zoomScaleNormal="100" zoomScaleSheetLayoutView="100" workbookViewId="0">
      <selection activeCell="E18" sqref="E18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140625" bestFit="1" customWidth="1"/>
    <col min="18" max="18" width="3.42578125" customWidth="1"/>
  </cols>
  <sheetData>
    <row r="1" spans="1:17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.75" customHeight="1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.75" customHeight="1" x14ac:dyDescent="0.2">
      <c r="A3" s="57" t="s">
        <v>72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4.45" customHeight="1" x14ac:dyDescent="0.2"/>
    <row r="5" spans="1:17" ht="26.25" customHeight="1" x14ac:dyDescent="0.2">
      <c r="A5" s="61" t="s">
        <v>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4.45" customHeight="1" x14ac:dyDescent="0.2">
      <c r="A6" s="58" t="s">
        <v>28</v>
      </c>
      <c r="C6" s="58" t="s">
        <v>41</v>
      </c>
      <c r="D6" s="58"/>
      <c r="E6" s="58"/>
      <c r="F6" s="58"/>
      <c r="G6" s="58"/>
      <c r="H6" s="58"/>
      <c r="I6" s="58"/>
      <c r="K6" s="58" t="s">
        <v>42</v>
      </c>
      <c r="L6" s="58"/>
      <c r="M6" s="58"/>
      <c r="N6" s="58"/>
      <c r="O6" s="58"/>
      <c r="P6" s="58"/>
      <c r="Q6" s="58"/>
    </row>
    <row r="7" spans="1:17" ht="48" customHeight="1" x14ac:dyDescent="0.2">
      <c r="A7" s="58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17" ht="21.75" customHeight="1" x14ac:dyDescent="0.2">
      <c r="A8" s="4" t="s">
        <v>67</v>
      </c>
      <c r="C8" s="24">
        <v>945000</v>
      </c>
      <c r="D8" s="22"/>
      <c r="E8" s="24">
        <v>17655903897</v>
      </c>
      <c r="F8" s="22"/>
      <c r="G8" s="24">
        <v>17204278592</v>
      </c>
      <c r="H8" s="22"/>
      <c r="I8" s="24">
        <v>451625305</v>
      </c>
      <c r="J8" s="22"/>
      <c r="K8" s="24">
        <v>225475</v>
      </c>
      <c r="L8" s="22"/>
      <c r="M8" s="24">
        <v>17655903897</v>
      </c>
      <c r="N8" s="22"/>
      <c r="O8" s="24">
        <v>15001852319</v>
      </c>
      <c r="P8" s="22"/>
      <c r="Q8" s="24">
        <v>2654051578</v>
      </c>
    </row>
    <row r="9" spans="1:17" ht="21.75" customHeight="1" x14ac:dyDescent="0.2">
      <c r="A9" s="5" t="s">
        <v>17</v>
      </c>
      <c r="C9" s="66">
        <v>225475</v>
      </c>
      <c r="D9" s="22"/>
      <c r="E9" s="66">
        <v>17776948272</v>
      </c>
      <c r="F9" s="22"/>
      <c r="G9" s="66">
        <v>17338256192</v>
      </c>
      <c r="H9" s="22"/>
      <c r="I9" s="66">
        <v>438692080</v>
      </c>
      <c r="J9" s="22"/>
      <c r="K9" s="66">
        <v>1555000</v>
      </c>
      <c r="L9" s="22"/>
      <c r="M9" s="66">
        <v>17776948272</v>
      </c>
      <c r="N9" s="22"/>
      <c r="O9" s="66">
        <v>14998251993</v>
      </c>
      <c r="P9" s="22"/>
      <c r="Q9" s="66">
        <v>2778696279</v>
      </c>
    </row>
    <row r="10" spans="1:17" ht="21.75" customHeight="1" x14ac:dyDescent="0.2">
      <c r="A10" s="5" t="s">
        <v>18</v>
      </c>
      <c r="C10" s="66">
        <v>1555000</v>
      </c>
      <c r="D10" s="22"/>
      <c r="E10" s="66">
        <v>41165570008</v>
      </c>
      <c r="F10" s="22"/>
      <c r="G10" s="66">
        <v>40147235981</v>
      </c>
      <c r="H10" s="22"/>
      <c r="I10" s="66">
        <v>1018334027</v>
      </c>
      <c r="J10" s="22"/>
      <c r="K10" s="66">
        <v>660</v>
      </c>
      <c r="L10" s="22"/>
      <c r="M10" s="66">
        <v>41165570008</v>
      </c>
      <c r="N10" s="22"/>
      <c r="O10" s="66">
        <v>33760493720</v>
      </c>
      <c r="P10" s="22"/>
      <c r="Q10" s="66">
        <v>7405076288</v>
      </c>
    </row>
    <row r="11" spans="1:17" ht="21.75" customHeight="1" x14ac:dyDescent="0.2">
      <c r="A11" s="5" t="s">
        <v>66</v>
      </c>
      <c r="C11" s="66">
        <v>660</v>
      </c>
      <c r="D11" s="22"/>
      <c r="E11" s="66">
        <v>14377383</v>
      </c>
      <c r="F11" s="22"/>
      <c r="G11" s="66">
        <v>14019070</v>
      </c>
      <c r="H11" s="22"/>
      <c r="I11" s="66">
        <v>358313</v>
      </c>
      <c r="J11" s="22"/>
      <c r="K11" s="66">
        <v>945000</v>
      </c>
      <c r="L11" s="22"/>
      <c r="M11" s="66">
        <v>14377383</v>
      </c>
      <c r="N11" s="22"/>
      <c r="O11" s="66">
        <v>11737878</v>
      </c>
      <c r="P11" s="22"/>
      <c r="Q11" s="66">
        <v>2639505</v>
      </c>
    </row>
    <row r="12" spans="1:17" ht="21.75" customHeight="1" x14ac:dyDescent="0.2">
      <c r="A12" s="6" t="s">
        <v>19</v>
      </c>
      <c r="C12" s="67">
        <v>17281996</v>
      </c>
      <c r="D12" s="22"/>
      <c r="E12" s="67">
        <v>274991395783</v>
      </c>
      <c r="F12" s="22"/>
      <c r="G12" s="67">
        <v>268615534957</v>
      </c>
      <c r="H12" s="22"/>
      <c r="I12" s="67">
        <v>6375860826</v>
      </c>
      <c r="J12" s="22"/>
      <c r="K12" s="67">
        <v>17281996</v>
      </c>
      <c r="L12" s="22"/>
      <c r="M12" s="67">
        <v>274991395783</v>
      </c>
      <c r="N12" s="22"/>
      <c r="O12" s="67">
        <v>229029905819</v>
      </c>
      <c r="P12" s="22"/>
      <c r="Q12" s="67">
        <v>45961489964</v>
      </c>
    </row>
    <row r="13" spans="1:17" ht="21.75" customHeight="1" thickBot="1" x14ac:dyDescent="0.25">
      <c r="A13" s="7" t="s">
        <v>20</v>
      </c>
      <c r="C13" s="23">
        <v>20008131</v>
      </c>
      <c r="D13" s="22"/>
      <c r="E13" s="23">
        <v>351604195343</v>
      </c>
      <c r="F13" s="66">
        <f t="shared" ref="F13" si="0">SUM(F8:F12)</f>
        <v>0</v>
      </c>
      <c r="G13" s="23">
        <v>343319324792</v>
      </c>
      <c r="H13" s="66">
        <f t="shared" ref="H13" si="1">SUM(H8:H12)</f>
        <v>0</v>
      </c>
      <c r="I13" s="23">
        <v>8284870551</v>
      </c>
      <c r="J13" s="22"/>
      <c r="K13" s="23">
        <v>20008131</v>
      </c>
      <c r="L13" s="66">
        <v>19168660</v>
      </c>
      <c r="M13" s="23">
        <v>351604195343</v>
      </c>
      <c r="N13" s="22"/>
      <c r="O13" s="23">
        <v>292802241729</v>
      </c>
      <c r="P13" s="22"/>
      <c r="Q13" s="23">
        <v>58801953614</v>
      </c>
    </row>
    <row r="14" spans="1:17" ht="13.5" thickTop="1" x14ac:dyDescent="0.2"/>
    <row r="16" spans="1:17" x14ac:dyDescent="0.2">
      <c r="E16" s="10"/>
      <c r="G16" s="1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satar naseri</cp:lastModifiedBy>
  <cp:lastPrinted>2025-01-26T08:43:51Z</cp:lastPrinted>
  <dcterms:created xsi:type="dcterms:W3CDTF">2024-09-23T08:45:22Z</dcterms:created>
  <dcterms:modified xsi:type="dcterms:W3CDTF">2025-08-30T06:17:52Z</dcterms:modified>
</cp:coreProperties>
</file>