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eftekhari\Desktop\"/>
    </mc:Choice>
  </mc:AlternateContent>
  <xr:revisionPtr revIDLastSave="0" documentId="13_ncr:1_{AF286BD2-F40C-44FE-9467-C01EA3EF749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23" r:id="rId7"/>
    <sheet name="درآمد ناشی از تغییر قیمت اوراق" sheetId="21" r:id="rId8"/>
  </sheets>
  <definedNames>
    <definedName name="_xlnm.Print_Area" localSheetId="3">درآمد!$A$1:$J$13</definedName>
    <definedName name="_xlnm.Print_Area" localSheetId="4">'درآمد سرمایه گذاری در صندوق'!$A$1:$AC$14</definedName>
    <definedName name="_xlnm.Print_Area" localSheetId="7">'درآمد ناشی از تغییر قیمت اوراق'!$A$1:$R$13</definedName>
    <definedName name="_xlnm.Print_Area" localSheetId="5">'سایر درآمدها'!$B$1:$H$11</definedName>
    <definedName name="_xlnm.Print_Area" localSheetId="2">سپرده!$B$1:$O$11</definedName>
    <definedName name="_xlnm.Print_Area" localSheetId="0">'سرمایه گذاری در املاک'!$A$1:$M$10</definedName>
    <definedName name="_xlnm.Print_Area" localSheetId="1">'واحدهای صندوق'!$A$1:$AB$14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10" l="1"/>
  <c r="D14" i="4"/>
  <c r="AB13" i="10"/>
  <c r="AB12" i="10"/>
  <c r="AB11" i="10"/>
  <c r="AB10" i="10"/>
  <c r="AB9" i="10"/>
  <c r="N13" i="10"/>
  <c r="N12" i="10"/>
  <c r="N11" i="10"/>
  <c r="N10" i="10"/>
  <c r="N9" i="10"/>
  <c r="AA13" i="4"/>
  <c r="AA12" i="4"/>
  <c r="AA11" i="4"/>
  <c r="AA10" i="4"/>
  <c r="AA9" i="4"/>
  <c r="N9" i="7"/>
  <c r="N10" i="7"/>
  <c r="H12" i="8"/>
  <c r="H13" i="21"/>
  <c r="F13" i="21"/>
  <c r="O14" i="10"/>
  <c r="R14" i="10"/>
  <c r="G14" i="10"/>
  <c r="M11" i="7"/>
  <c r="G11" i="7"/>
  <c r="I11" i="7"/>
  <c r="K11" i="7"/>
  <c r="N14" i="10" l="1"/>
  <c r="AA14" i="4"/>
  <c r="N11" i="7"/>
  <c r="H9" i="8"/>
  <c r="H13" i="8" s="1"/>
  <c r="AB14" i="10" l="1"/>
</calcChain>
</file>

<file path=xl/sharedStrings.xml><?xml version="1.0" encoding="utf-8"?>
<sst xmlns="http://schemas.openxmlformats.org/spreadsheetml/2006/main" count="185" uniqueCount="74">
  <si>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</si>
  <si>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</si>
  <si>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</si>
  <si>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</si>
  <si>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</si>
  <si>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</si>
  <si>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</si>
  <si>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</si>
  <si>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</si>
  <si>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</si>
  <si>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</si>
  <si>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</si>
  <si>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</si>
  <si>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</si>
  <si>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</si>
  <si>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</si>
  <si>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</si>
  <si>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</si>
  <si>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</si>
  <si>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</si>
  <si>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</si>
  <si>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</si>
  <si>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</si>
  <si>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</si>
  <si>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</si>
  <si>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</si>
  <si>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</si>
  <si>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</si>
  <si>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</si>
  <si>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</si>
  <si>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</si>
  <si>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</si>
  <si>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</si>
  <si>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</si>
  <si>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</si>
  <si>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</si>
  <si>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</si>
  <si>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</si>
  <si>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</si>
  <si>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</si>
  <si>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</si>
  <si>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</si>
  <si>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</si>
  <si>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</si>
  <si>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</si>
  <si>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</si>
  <si>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</si>
  <si>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</si>
  <si>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</si>
  <si>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</si>
  <si>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</si>
  <si>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</si>
  <si>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</si>
  <si>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</si>
  <si>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</si>
  <si>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</si>
  <si>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</si>
  <si>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</si>
  <si>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</si>
  <si>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</si>
  <si>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</si>
  <si>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</si>
  <si>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</si>
  <si>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</si>
  <si>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</si>
  <si>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</si>
  <si>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</si>
  <si>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</si>
  <si>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1404/03/31</t>
  </si>
  <si>
    <t>برای ماه منتهی به 1404/04/31</t>
  </si>
  <si>
    <t>1404/04/31</t>
  </si>
  <si>
    <t>سود(زیان) حاصل از فروش اوراق بهادار</t>
  </si>
  <si>
    <t>خالص بهای فروش</t>
  </si>
  <si>
    <t>سود و زیان ناشی از فروش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</si>
</sst>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9" fontId="3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3" fillId="0" borderId="0" xfId="0" applyNumberFormat="1" applyFont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B7" sqref="B7:D7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27" ht="2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27" ht="21" x14ac:dyDescent="0.2">
      <c r="A4" s="49" t="s">
        <v>69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27" ht="24" customHeight="1" x14ac:dyDescent="0.2">
      <c r="A5" s="48" t="s">
        <v>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7" spans="1:27" ht="18.75" x14ac:dyDescent="0.2">
      <c r="A7" s="46" t="s">
        <v>52</v>
      </c>
      <c r="B7" s="46" t="s">
        <v>68</v>
      </c>
      <c r="C7" s="46" t="s">
        <v>54</v>
      </c>
      <c r="D7" s="46" t="s">
        <v>54</v>
      </c>
      <c r="E7" s="46" t="s">
        <v>2</v>
      </c>
      <c r="F7" s="46" t="s">
        <v>2</v>
      </c>
      <c r="G7" s="46" t="s">
        <v>2</v>
      </c>
      <c r="H7" s="46" t="s">
        <v>2</v>
      </c>
      <c r="I7" s="46" t="s">
        <v>70</v>
      </c>
      <c r="J7" s="46" t="s">
        <v>58</v>
      </c>
      <c r="K7" s="46" t="s">
        <v>58</v>
      </c>
      <c r="L7" s="46" t="s">
        <v>58</v>
      </c>
      <c r="M7" s="46" t="s">
        <v>58</v>
      </c>
    </row>
    <row r="8" spans="1:27" ht="18.75" x14ac:dyDescent="0.2">
      <c r="A8" s="46" t="s">
        <v>5</v>
      </c>
      <c r="B8" s="46" t="s">
        <v>6</v>
      </c>
      <c r="C8" s="47" t="s">
        <v>55</v>
      </c>
      <c r="D8" s="47" t="s">
        <v>56</v>
      </c>
      <c r="E8" s="46" t="s">
        <v>3</v>
      </c>
      <c r="F8" s="46" t="s">
        <v>3</v>
      </c>
      <c r="G8" s="46" t="s">
        <v>4</v>
      </c>
      <c r="H8" s="46" t="s">
        <v>4</v>
      </c>
      <c r="I8" s="46" t="s">
        <v>6</v>
      </c>
      <c r="J8" s="47" t="s">
        <v>59</v>
      </c>
      <c r="K8" s="47" t="s">
        <v>55</v>
      </c>
      <c r="L8" s="47" t="s">
        <v>56</v>
      </c>
      <c r="M8" s="47" t="s">
        <v>61</v>
      </c>
    </row>
    <row r="9" spans="1:27" ht="37.5" x14ac:dyDescent="0.2">
      <c r="A9" s="46" t="s">
        <v>5</v>
      </c>
      <c r="B9" s="46" t="s">
        <v>6</v>
      </c>
      <c r="C9" s="46" t="s">
        <v>7</v>
      </c>
      <c r="D9" s="47" t="s">
        <v>8</v>
      </c>
      <c r="E9" s="37" t="s">
        <v>6</v>
      </c>
      <c r="F9" s="38" t="s">
        <v>57</v>
      </c>
      <c r="G9" s="37" t="s">
        <v>6</v>
      </c>
      <c r="H9" s="38" t="s">
        <v>9</v>
      </c>
      <c r="I9" s="46" t="s">
        <v>6</v>
      </c>
      <c r="J9" s="46" t="s">
        <v>60</v>
      </c>
      <c r="K9" s="46" t="s">
        <v>7</v>
      </c>
      <c r="L9" s="47" t="s">
        <v>8</v>
      </c>
      <c r="M9" s="47" t="s">
        <v>61</v>
      </c>
    </row>
    <row r="10" spans="1:27" ht="21" x14ac:dyDescent="0.2">
      <c r="A10" s="15" t="s">
        <v>53</v>
      </c>
      <c r="B10" s="14">
        <v>1</v>
      </c>
      <c r="C10" s="16">
        <v>1500</v>
      </c>
      <c r="D10" s="16">
        <v>1500</v>
      </c>
      <c r="E10" s="16">
        <v>0</v>
      </c>
      <c r="F10" s="16">
        <v>0</v>
      </c>
      <c r="G10" s="14">
        <v>0</v>
      </c>
      <c r="H10" s="14">
        <v>0</v>
      </c>
      <c r="I10" s="16">
        <v>1</v>
      </c>
      <c r="J10" s="16">
        <v>0</v>
      </c>
      <c r="K10" s="16">
        <v>1500</v>
      </c>
      <c r="L10" s="16">
        <v>1500</v>
      </c>
      <c r="M10" s="17" t="s">
        <v>62</v>
      </c>
    </row>
    <row r="20" spans="3:3" x14ac:dyDescent="0.2">
      <c r="C20" s="28"/>
    </row>
  </sheetData>
  <mergeCells count="18"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  <mergeCell ref="J8:J9"/>
    <mergeCell ref="K8:K9"/>
    <mergeCell ref="L8:L9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view="pageBreakPreview" topLeftCell="L1" zoomScaleNormal="100" zoomScaleSheetLayoutView="100" workbookViewId="0">
      <selection activeCell="Y9" sqref="Y9:Y14"/>
    </sheetView>
  </sheetViews>
  <sheetFormatPr defaultRowHeight="12.75" x14ac:dyDescent="0.2"/>
  <cols>
    <col min="1" max="1" width="6.5703125" style="22" customWidth="1"/>
    <col min="2" max="2" width="19.85546875" style="22" customWidth="1"/>
    <col min="3" max="3" width="1.28515625" style="22" customWidth="1"/>
    <col min="4" max="4" width="2.5703125" style="22" customWidth="1"/>
    <col min="5" max="5" width="9.85546875" style="22" customWidth="1"/>
    <col min="6" max="6" width="1.28515625" style="22" customWidth="1"/>
    <col min="7" max="7" width="17.7109375" style="22" bestFit="1" customWidth="1"/>
    <col min="8" max="8" width="1.28515625" style="22" customWidth="1"/>
    <col min="9" max="9" width="17.5703125" style="22" bestFit="1" customWidth="1"/>
    <col min="10" max="10" width="1.28515625" style="22" customWidth="1"/>
    <col min="11" max="11" width="9.85546875" style="22" bestFit="1" customWidth="1"/>
    <col min="12" max="12" width="1.28515625" style="22" customWidth="1"/>
    <col min="13" max="13" width="15" style="22" bestFit="1" customWidth="1"/>
    <col min="14" max="14" width="1.28515625" style="22" customWidth="1"/>
    <col min="15" max="15" width="9.140625" style="22" bestFit="1" customWidth="1"/>
    <col min="16" max="16" width="1.28515625" style="22" customWidth="1"/>
    <col min="17" max="17" width="13.85546875" style="22" bestFit="1" customWidth="1"/>
    <col min="18" max="18" width="1.28515625" style="22" customWidth="1"/>
    <col min="19" max="19" width="11.85546875" style="22" bestFit="1" customWidth="1"/>
    <col min="20" max="20" width="1.28515625" style="22" customWidth="1"/>
    <col min="21" max="21" width="14.28515625" style="22" customWidth="1"/>
    <col min="22" max="22" width="1.28515625" style="22" customWidth="1"/>
    <col min="23" max="23" width="17.7109375" style="22" bestFit="1" customWidth="1"/>
    <col min="24" max="24" width="1.28515625" style="22" customWidth="1"/>
    <col min="25" max="25" width="16.85546875" style="22" customWidth="1"/>
    <col min="26" max="26" width="1.28515625" style="22" customWidth="1"/>
    <col min="27" max="27" width="12" style="22" bestFit="1" customWidth="1"/>
    <col min="28" max="28" width="0.28515625" style="22" customWidth="1"/>
    <col min="29" max="16384" width="9.140625" style="22"/>
  </cols>
  <sheetData>
    <row r="1" spans="1:27" ht="25.5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27" ht="25.5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ht="25.5" x14ac:dyDescent="0.2">
      <c r="A3" s="51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5" spans="1:27" ht="24" customHeight="1" x14ac:dyDescent="0.2">
      <c r="A5" s="53" t="s">
        <v>11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 x14ac:dyDescent="0.2">
      <c r="D6" s="54" t="s">
        <v>68</v>
      </c>
      <c r="E6" s="54"/>
      <c r="F6" s="54"/>
      <c r="G6" s="54"/>
      <c r="H6" s="54"/>
      <c r="I6" s="54"/>
      <c r="K6" s="52" t="s">
        <v>2</v>
      </c>
      <c r="L6" s="52"/>
      <c r="M6" s="52"/>
      <c r="N6" s="52"/>
      <c r="O6" s="52"/>
      <c r="P6" s="52"/>
      <c r="Q6" s="52"/>
      <c r="S6" s="52" t="s">
        <v>70</v>
      </c>
      <c r="T6" s="52"/>
      <c r="U6" s="52"/>
      <c r="V6" s="52"/>
      <c r="W6" s="52"/>
      <c r="X6" s="52"/>
      <c r="Y6" s="52"/>
      <c r="Z6" s="52"/>
      <c r="AA6" s="52"/>
    </row>
    <row r="7" spans="1:27" ht="21" x14ac:dyDescent="0.2">
      <c r="D7" s="59"/>
      <c r="E7" s="59"/>
      <c r="F7" s="23"/>
      <c r="G7" s="23"/>
      <c r="H7" s="23"/>
      <c r="I7" s="23"/>
      <c r="K7" s="55" t="s">
        <v>12</v>
      </c>
      <c r="L7" s="55"/>
      <c r="M7" s="55"/>
      <c r="N7" s="23"/>
      <c r="O7" s="55" t="s">
        <v>13</v>
      </c>
      <c r="P7" s="55"/>
      <c r="Q7" s="55"/>
      <c r="S7" s="23"/>
      <c r="T7" s="23"/>
      <c r="U7" s="23"/>
      <c r="V7" s="23"/>
      <c r="W7" s="23"/>
      <c r="X7" s="23"/>
      <c r="Y7" s="23"/>
      <c r="Z7" s="23"/>
      <c r="AA7" s="23"/>
    </row>
    <row r="8" spans="1:27" ht="42" x14ac:dyDescent="0.2">
      <c r="A8" s="52" t="s">
        <v>14</v>
      </c>
      <c r="B8" s="52"/>
      <c r="D8" s="56" t="s">
        <v>15</v>
      </c>
      <c r="E8" s="56"/>
      <c r="G8" s="21" t="s">
        <v>7</v>
      </c>
      <c r="I8" s="21" t="s">
        <v>8</v>
      </c>
      <c r="K8" s="12" t="s">
        <v>6</v>
      </c>
      <c r="L8" s="23"/>
      <c r="M8" s="12" t="s">
        <v>7</v>
      </c>
      <c r="O8" s="12" t="s">
        <v>6</v>
      </c>
      <c r="P8" s="23"/>
      <c r="Q8" s="12" t="s">
        <v>9</v>
      </c>
      <c r="S8" s="21" t="s">
        <v>6</v>
      </c>
      <c r="U8" s="21" t="s">
        <v>16</v>
      </c>
      <c r="W8" s="21" t="s">
        <v>7</v>
      </c>
      <c r="Y8" s="21" t="s">
        <v>8</v>
      </c>
      <c r="AA8" s="21" t="s">
        <v>10</v>
      </c>
    </row>
    <row r="9" spans="1:27" ht="18.75" customHeight="1" x14ac:dyDescent="0.2">
      <c r="A9" s="57" t="s">
        <v>66</v>
      </c>
      <c r="B9" s="57"/>
      <c r="D9" s="58">
        <v>945000</v>
      </c>
      <c r="E9" s="58"/>
      <c r="G9" s="5">
        <v>15001852319</v>
      </c>
      <c r="I9" s="5">
        <v>16788556555.3125</v>
      </c>
      <c r="K9" s="24">
        <v>0</v>
      </c>
      <c r="M9" s="24">
        <v>0</v>
      </c>
      <c r="O9" s="24">
        <v>0</v>
      </c>
      <c r="Q9" s="24">
        <v>0</v>
      </c>
      <c r="S9" s="24">
        <v>945000</v>
      </c>
      <c r="U9" s="24">
        <v>18209</v>
      </c>
      <c r="W9" s="24">
        <v>15001852319</v>
      </c>
      <c r="Y9" s="24">
        <v>17204278592.8125</v>
      </c>
      <c r="AA9" s="25">
        <f>Y9/Y14</f>
        <v>5.0111593930983835E-2</v>
      </c>
    </row>
    <row r="10" spans="1:27" ht="18.75" customHeight="1" x14ac:dyDescent="0.2">
      <c r="A10" s="60" t="s">
        <v>67</v>
      </c>
      <c r="B10" s="60"/>
      <c r="D10" s="64">
        <v>225475</v>
      </c>
      <c r="E10" s="64"/>
      <c r="G10" s="7">
        <v>14998251993</v>
      </c>
      <c r="I10" s="7">
        <v>16812321648.5219</v>
      </c>
      <c r="K10" s="26">
        <v>0</v>
      </c>
      <c r="M10" s="26">
        <v>0</v>
      </c>
      <c r="O10" s="26">
        <v>0</v>
      </c>
      <c r="Q10" s="26">
        <v>0</v>
      </c>
      <c r="S10" s="26">
        <v>225475</v>
      </c>
      <c r="U10" s="26">
        <v>76911</v>
      </c>
      <c r="W10" s="26">
        <v>14998251993</v>
      </c>
      <c r="Y10" s="26">
        <v>17338256192.301601</v>
      </c>
      <c r="AA10" s="25">
        <f>Y10/Y14</f>
        <v>5.0501835871395721E-2</v>
      </c>
    </row>
    <row r="11" spans="1:27" ht="18.75" customHeight="1" x14ac:dyDescent="0.2">
      <c r="A11" s="60" t="s">
        <v>17</v>
      </c>
      <c r="B11" s="60"/>
      <c r="D11" s="64">
        <v>1555000</v>
      </c>
      <c r="E11" s="64"/>
      <c r="G11" s="7">
        <v>20049263532</v>
      </c>
      <c r="I11" s="7">
        <v>38957884026.875</v>
      </c>
      <c r="K11" s="26">
        <v>0</v>
      </c>
      <c r="M11" s="26">
        <v>0</v>
      </c>
      <c r="O11" s="26">
        <v>0</v>
      </c>
      <c r="Q11" s="26">
        <v>0</v>
      </c>
      <c r="S11" s="26">
        <v>1555000</v>
      </c>
      <c r="U11" s="26">
        <v>25823</v>
      </c>
      <c r="W11" s="26">
        <v>20049263532</v>
      </c>
      <c r="Y11" s="26">
        <v>40147235981.5625</v>
      </c>
      <c r="AA11" s="25">
        <f>Y11/Y14</f>
        <v>0.11693846830636297</v>
      </c>
    </row>
    <row r="12" spans="1:27" ht="20.25" customHeight="1" x14ac:dyDescent="0.2">
      <c r="A12" s="62" t="s">
        <v>18</v>
      </c>
      <c r="B12" s="62"/>
      <c r="D12" s="64">
        <v>660</v>
      </c>
      <c r="E12" s="64"/>
      <c r="G12" s="7">
        <v>10008795</v>
      </c>
      <c r="I12" s="7">
        <v>13585532.234999999</v>
      </c>
      <c r="K12" s="26">
        <v>0</v>
      </c>
      <c r="L12" s="26"/>
      <c r="M12" s="26">
        <v>0</v>
      </c>
      <c r="N12" s="26"/>
      <c r="O12" s="26">
        <v>0</v>
      </c>
      <c r="P12" s="26"/>
      <c r="Q12" s="26">
        <v>0</v>
      </c>
      <c r="S12" s="26">
        <v>660</v>
      </c>
      <c r="U12" s="26">
        <v>21245</v>
      </c>
      <c r="W12" s="26">
        <v>10008795</v>
      </c>
      <c r="Y12" s="26">
        <v>14019070.93125</v>
      </c>
      <c r="AA12" s="25">
        <f>Y12/Y14</f>
        <v>4.083391151837969E-5</v>
      </c>
    </row>
    <row r="13" spans="1:27" ht="21" customHeight="1" x14ac:dyDescent="0.2">
      <c r="A13" s="62" t="s">
        <v>19</v>
      </c>
      <c r="B13" s="62"/>
      <c r="D13" s="65">
        <v>17281996</v>
      </c>
      <c r="E13" s="65"/>
      <c r="G13" s="9">
        <v>196256573792</v>
      </c>
      <c r="I13" s="7">
        <v>262326067910.13699</v>
      </c>
      <c r="K13" s="26">
        <v>0</v>
      </c>
      <c r="L13" s="26"/>
      <c r="M13" s="26">
        <v>0</v>
      </c>
      <c r="N13" s="26"/>
      <c r="O13" s="26">
        <v>0</v>
      </c>
      <c r="P13" s="26"/>
      <c r="Q13" s="26">
        <v>0</v>
      </c>
      <c r="S13" s="26">
        <v>17281996</v>
      </c>
      <c r="U13" s="26">
        <v>15546</v>
      </c>
      <c r="W13" s="26">
        <v>196256573792</v>
      </c>
      <c r="Y13" s="26">
        <v>268615534957.909</v>
      </c>
      <c r="AA13" s="25">
        <f>Y13/Y14</f>
        <v>0.78240726797973859</v>
      </c>
    </row>
    <row r="14" spans="1:27" ht="24.75" customHeight="1" thickBot="1" x14ac:dyDescent="0.25">
      <c r="A14" s="61" t="s">
        <v>20</v>
      </c>
      <c r="B14" s="61"/>
      <c r="D14" s="63">
        <f>SUM(D9:E13)</f>
        <v>20008131</v>
      </c>
      <c r="E14" s="63"/>
      <c r="G14" s="27">
        <v>246315950431</v>
      </c>
      <c r="I14" s="27">
        <v>334898415673.08099</v>
      </c>
      <c r="K14" s="27">
        <v>0</v>
      </c>
      <c r="M14" s="27">
        <v>0</v>
      </c>
      <c r="O14" s="27">
        <v>0</v>
      </c>
      <c r="Q14" s="27">
        <v>0</v>
      </c>
      <c r="S14" s="27">
        <v>20008131</v>
      </c>
      <c r="U14" s="27"/>
      <c r="W14" s="27">
        <v>246315950431</v>
      </c>
      <c r="Y14" s="27">
        <v>343319324795.51703</v>
      </c>
      <c r="AA14" s="45">
        <f>SUM(AA9:AA13)</f>
        <v>0.99999999999999956</v>
      </c>
    </row>
  </sheetData>
  <mergeCells count="24">
    <mergeCell ref="D14:E14"/>
    <mergeCell ref="D11:E11"/>
    <mergeCell ref="D10:E10"/>
    <mergeCell ref="D12:E12"/>
    <mergeCell ref="D13:E13"/>
    <mergeCell ref="A10:B10"/>
    <mergeCell ref="A11:B11"/>
    <mergeCell ref="A14:B14"/>
    <mergeCell ref="A12:B12"/>
    <mergeCell ref="A13:B13"/>
    <mergeCell ref="K7:M7"/>
    <mergeCell ref="O7:Q7"/>
    <mergeCell ref="A8:B8"/>
    <mergeCell ref="D8:E8"/>
    <mergeCell ref="A9:B9"/>
    <mergeCell ref="D9:E9"/>
    <mergeCell ref="D7:E7"/>
    <mergeCell ref="A1:AA1"/>
    <mergeCell ref="A2:AA2"/>
    <mergeCell ref="A3:AA3"/>
    <mergeCell ref="K6:Q6"/>
    <mergeCell ref="S6:AA6"/>
    <mergeCell ref="A5:AA5"/>
    <mergeCell ref="D6:I6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topLeftCell="C1" zoomScaleNormal="100" zoomScaleSheetLayoutView="100" workbookViewId="0">
      <selection activeCell="L9" sqref="L9:L11"/>
    </sheetView>
  </sheetViews>
  <sheetFormatPr defaultRowHeight="12.75" x14ac:dyDescent="0.2"/>
  <cols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0.28515625" customWidth="1"/>
  </cols>
  <sheetData>
    <row r="1" spans="2:14" ht="29.1" customHeight="1" x14ac:dyDescent="0.2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2:14" ht="21.75" customHeight="1" x14ac:dyDescent="0.2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 ht="21.75" customHeight="1" x14ac:dyDescent="0.2">
      <c r="B3" s="68" t="s">
        <v>69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4.45" customHeight="1" x14ac:dyDescent="0.2"/>
    <row r="5" spans="2:14" ht="24" x14ac:dyDescent="0.2"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14.45" customHeight="1" x14ac:dyDescent="0.2">
      <c r="F6" s="1" t="s">
        <v>68</v>
      </c>
      <c r="H6" s="69" t="s">
        <v>2</v>
      </c>
      <c r="I6" s="69"/>
      <c r="J6" s="69"/>
      <c r="L6" s="49" t="s">
        <v>70</v>
      </c>
      <c r="M6" s="49"/>
      <c r="N6" s="49"/>
    </row>
    <row r="7" spans="2:14" ht="14.45" customHeight="1" x14ac:dyDescent="0.2">
      <c r="F7" s="2"/>
      <c r="H7" s="2"/>
      <c r="I7" s="2"/>
      <c r="J7" s="2"/>
      <c r="L7" s="2"/>
      <c r="M7" s="34"/>
      <c r="N7" s="34"/>
    </row>
    <row r="8" spans="2:14" ht="14.45" customHeight="1" x14ac:dyDescent="0.2">
      <c r="B8" s="66" t="s">
        <v>22</v>
      </c>
      <c r="C8" s="66"/>
      <c r="D8" s="66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30">
        <v>1970000</v>
      </c>
      <c r="G9" s="28"/>
      <c r="H9" s="30">
        <v>0</v>
      </c>
      <c r="I9" s="28"/>
      <c r="J9" s="30">
        <v>0</v>
      </c>
      <c r="K9" s="28"/>
      <c r="L9" s="30">
        <v>1970000</v>
      </c>
      <c r="M9" s="28"/>
      <c r="N9" s="31">
        <f>L9/L11</f>
        <v>4.4878672662292064E-5</v>
      </c>
    </row>
    <row r="10" spans="2:14" ht="21.75" customHeight="1" x14ac:dyDescent="0.2">
      <c r="B10" s="4" t="s">
        <v>65</v>
      </c>
      <c r="C10" s="4"/>
      <c r="D10" s="4"/>
      <c r="F10" s="30">
        <v>2361959399</v>
      </c>
      <c r="G10" s="28"/>
      <c r="H10" s="30">
        <v>41582469500</v>
      </c>
      <c r="I10" s="28"/>
      <c r="J10" s="30">
        <v>50270000</v>
      </c>
      <c r="K10" s="28"/>
      <c r="L10" s="30">
        <v>43894158899</v>
      </c>
      <c r="M10" s="28"/>
      <c r="N10" s="31">
        <f>L10/L11</f>
        <v>0.99995512132733766</v>
      </c>
    </row>
    <row r="11" spans="2:14" ht="21.75" customHeight="1" thickBot="1" x14ac:dyDescent="0.25">
      <c r="B11" s="67" t="s">
        <v>20</v>
      </c>
      <c r="C11" s="67"/>
      <c r="D11" s="67"/>
      <c r="F11" s="29">
        <v>2363929399</v>
      </c>
      <c r="G11" s="29" t="e">
        <f>SUM(#REF!)</f>
        <v>#REF!</v>
      </c>
      <c r="H11" s="29">
        <v>41582469500</v>
      </c>
      <c r="I11" s="29" t="e">
        <f>SUM(#REF!)</f>
        <v>#REF!</v>
      </c>
      <c r="J11" s="29">
        <v>50270000</v>
      </c>
      <c r="K11" s="29" t="e">
        <f>SUM(#REF!)</f>
        <v>#REF!</v>
      </c>
      <c r="L11" s="29">
        <v>43896128899</v>
      </c>
      <c r="M11" s="29" t="e">
        <f>SUM(#REF!)</f>
        <v>#REF!</v>
      </c>
      <c r="N11" s="32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F8" sqref="F8:F13"/>
    </sheetView>
  </sheetViews>
  <sheetFormatPr defaultRowHeight="12.75" x14ac:dyDescent="0.2"/>
  <cols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2:9" ht="29.1" customHeight="1" x14ac:dyDescent="0.2">
      <c r="B1" s="68" t="s">
        <v>0</v>
      </c>
      <c r="C1" s="68"/>
      <c r="D1" s="68"/>
      <c r="E1" s="68"/>
      <c r="F1" s="68"/>
      <c r="G1" s="68"/>
      <c r="H1" s="68"/>
      <c r="I1" s="68"/>
    </row>
    <row r="2" spans="2:9" ht="21.75" customHeight="1" x14ac:dyDescent="0.2">
      <c r="B2" s="68" t="s">
        <v>26</v>
      </c>
      <c r="C2" s="68"/>
      <c r="D2" s="68"/>
      <c r="E2" s="68"/>
      <c r="F2" s="68"/>
      <c r="G2" s="68"/>
      <c r="H2" s="68"/>
      <c r="I2" s="68"/>
    </row>
    <row r="3" spans="2:9" ht="21.75" customHeight="1" x14ac:dyDescent="0.2">
      <c r="B3" s="68" t="s">
        <v>69</v>
      </c>
      <c r="C3" s="68"/>
      <c r="D3" s="68"/>
      <c r="E3" s="68"/>
      <c r="F3" s="68"/>
      <c r="G3" s="68"/>
      <c r="H3" s="68"/>
      <c r="I3" s="68"/>
    </row>
    <row r="4" spans="2:9" ht="14.45" customHeight="1" x14ac:dyDescent="0.2"/>
    <row r="5" spans="2:9" ht="29.1" customHeight="1" x14ac:dyDescent="0.2">
      <c r="B5" s="70" t="s">
        <v>27</v>
      </c>
      <c r="C5" s="70"/>
      <c r="D5" s="70"/>
      <c r="E5" s="70"/>
      <c r="F5" s="70"/>
      <c r="G5" s="70"/>
      <c r="H5" s="70"/>
      <c r="I5" s="70"/>
    </row>
    <row r="6" spans="2:9" ht="14.45" customHeight="1" x14ac:dyDescent="0.2"/>
    <row r="7" spans="2:9" ht="14.45" customHeight="1" x14ac:dyDescent="0.2">
      <c r="B7" s="69" t="s">
        <v>28</v>
      </c>
      <c r="C7" s="69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71" t="s">
        <v>31</v>
      </c>
      <c r="C8" s="71"/>
      <c r="E8" s="4" t="s">
        <v>32</v>
      </c>
      <c r="F8" s="5">
        <v>0</v>
      </c>
      <c r="H8" s="35">
        <v>0</v>
      </c>
    </row>
    <row r="9" spans="2:9" ht="21.75" customHeight="1" x14ac:dyDescent="0.2">
      <c r="B9" s="62" t="s">
        <v>33</v>
      </c>
      <c r="C9" s="62"/>
      <c r="E9" s="6" t="s">
        <v>34</v>
      </c>
      <c r="F9" s="7">
        <v>8420909121</v>
      </c>
      <c r="H9" s="36">
        <f>F9/F13</f>
        <v>0.11536138421026465</v>
      </c>
    </row>
    <row r="10" spans="2:9" ht="21.75" customHeight="1" x14ac:dyDescent="0.2">
      <c r="B10" s="62" t="s">
        <v>35</v>
      </c>
      <c r="C10" s="62"/>
      <c r="E10" s="6" t="s">
        <v>36</v>
      </c>
      <c r="F10" s="7">
        <v>0</v>
      </c>
      <c r="H10" s="36">
        <v>0</v>
      </c>
    </row>
    <row r="11" spans="2:9" ht="21.75" customHeight="1" x14ac:dyDescent="0.2">
      <c r="B11" s="62" t="s">
        <v>37</v>
      </c>
      <c r="C11" s="62"/>
      <c r="E11" s="6" t="s">
        <v>38</v>
      </c>
      <c r="F11" s="7">
        <v>0</v>
      </c>
      <c r="H11" s="36">
        <v>0</v>
      </c>
    </row>
    <row r="12" spans="2:9" ht="21.75" customHeight="1" x14ac:dyDescent="0.2">
      <c r="B12" s="72" t="s">
        <v>39</v>
      </c>
      <c r="C12" s="72"/>
      <c r="E12" s="8" t="s">
        <v>40</v>
      </c>
      <c r="F12" s="9">
        <v>64575000027</v>
      </c>
      <c r="H12" s="36">
        <f>F12/F13</f>
        <v>0.88463861578973535</v>
      </c>
    </row>
    <row r="13" spans="2:9" ht="21.75" customHeight="1" thickBot="1" x14ac:dyDescent="0.25">
      <c r="B13" s="67" t="s">
        <v>20</v>
      </c>
      <c r="C13" s="67"/>
      <c r="E13" s="11"/>
      <c r="F13" s="11">
        <v>72995909148</v>
      </c>
      <c r="H13" s="32">
        <f>SUM(H8:H12)</f>
        <v>1</v>
      </c>
    </row>
    <row r="14" spans="2:9" ht="13.5" thickTop="1" x14ac:dyDescent="0.2"/>
  </sheetData>
  <mergeCells count="11">
    <mergeCell ref="B13:C13"/>
    <mergeCell ref="B8:C8"/>
    <mergeCell ref="B9:C9"/>
    <mergeCell ref="B10:C10"/>
    <mergeCell ref="B11:C11"/>
    <mergeCell ref="B12:C12"/>
    <mergeCell ref="B1:I1"/>
    <mergeCell ref="B2:I2"/>
    <mergeCell ref="B3:I3"/>
    <mergeCell ref="B7:C7"/>
    <mergeCell ref="B5:I5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15"/>
  <sheetViews>
    <sheetView rightToLeft="1" view="pageBreakPreview" topLeftCell="H1" zoomScaleNormal="100" zoomScaleSheetLayoutView="100" workbookViewId="0">
      <selection activeCell="T15" sqref="T15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hidden="1" customWidth="1"/>
    <col min="8" max="8" width="1.140625" customWidth="1"/>
    <col min="9" max="9" width="11.7109375" bestFit="1" customWidth="1"/>
    <col min="10" max="10" width="1.28515625" customWidth="1"/>
    <col min="11" max="11" width="13.7109375" bestFit="1" customWidth="1"/>
    <col min="12" max="12" width="1.28515625" hidden="1" customWidth="1"/>
    <col min="13" max="13" width="1.28515625" customWidth="1"/>
    <col min="14" max="14" width="17.28515625" bestFit="1" customWidth="1"/>
    <col min="15" max="15" width="3.140625" hidden="1" customWidth="1"/>
    <col min="16" max="16" width="1.5703125" customWidth="1"/>
    <col min="17" max="17" width="16.28515625" bestFit="1" customWidth="1"/>
    <col min="18" max="18" width="3.140625" hidden="1" customWidth="1"/>
    <col min="19" max="19" width="1.140625" customWidth="1"/>
    <col min="20" max="20" width="15.5703125" customWidth="1"/>
    <col min="21" max="21" width="1.28515625" hidden="1" customWidth="1"/>
    <col min="22" max="22" width="1.28515625" customWidth="1"/>
    <col min="23" max="23" width="15" bestFit="1" customWidth="1"/>
    <col min="24" max="24" width="15" hidden="1" customWidth="1"/>
    <col min="25" max="25" width="1.140625" customWidth="1"/>
    <col min="26" max="26" width="15" bestFit="1" customWidth="1"/>
    <col min="27" max="27" width="1.28515625" customWidth="1"/>
    <col min="28" max="28" width="17.28515625" bestFit="1" customWidth="1"/>
    <col min="29" max="29" width="0.28515625" customWidth="1"/>
  </cols>
  <sheetData>
    <row r="1" spans="1:28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21.75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21.75" customHeight="1" x14ac:dyDescent="0.2">
      <c r="A3" s="68" t="s">
        <v>69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ht="14.45" customHeight="1" x14ac:dyDescent="0.2"/>
    <row r="5" spans="1:28" ht="21" customHeight="1" x14ac:dyDescent="0.2">
      <c r="A5" s="70" t="s">
        <v>45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4.45" customHeight="1" x14ac:dyDescent="0.2">
      <c r="D6" s="69" t="s">
        <v>41</v>
      </c>
      <c r="E6" s="69"/>
      <c r="F6" s="69"/>
      <c r="G6" s="69"/>
      <c r="H6" s="66"/>
      <c r="I6" s="69"/>
      <c r="J6" s="66"/>
      <c r="K6" s="69"/>
      <c r="L6" s="69"/>
      <c r="M6" s="66"/>
      <c r="N6" s="69"/>
      <c r="Q6" s="69" t="s">
        <v>42</v>
      </c>
      <c r="R6" s="69"/>
      <c r="S6" s="69"/>
      <c r="T6" s="69"/>
      <c r="U6" s="69"/>
      <c r="V6" s="66"/>
      <c r="W6" s="69"/>
      <c r="X6" s="69"/>
      <c r="Y6" s="66"/>
      <c r="Z6" s="69"/>
      <c r="AA6" s="69"/>
      <c r="AB6" s="69"/>
    </row>
    <row r="7" spans="1:28" ht="14.45" customHeight="1" x14ac:dyDescent="0.2">
      <c r="D7" s="2"/>
      <c r="E7" s="2"/>
      <c r="F7" s="2"/>
      <c r="G7" s="2"/>
      <c r="H7" s="2"/>
      <c r="I7" s="2"/>
      <c r="J7" s="2"/>
      <c r="K7" s="73" t="s">
        <v>20</v>
      </c>
      <c r="L7" s="73"/>
      <c r="M7" s="74"/>
      <c r="N7" s="73"/>
      <c r="Q7" s="2"/>
      <c r="R7" s="2"/>
      <c r="S7" s="2"/>
      <c r="T7" s="2"/>
      <c r="U7" s="2"/>
      <c r="V7" s="2"/>
      <c r="W7" s="2"/>
      <c r="X7" s="2"/>
      <c r="Y7" s="2"/>
      <c r="Z7" s="73" t="s">
        <v>20</v>
      </c>
      <c r="AA7" s="73"/>
      <c r="AB7" s="73"/>
    </row>
    <row r="8" spans="1:28" ht="18.75" customHeight="1" x14ac:dyDescent="0.2">
      <c r="A8" s="69" t="s">
        <v>14</v>
      </c>
      <c r="B8" s="69"/>
      <c r="D8" s="1" t="s">
        <v>46</v>
      </c>
      <c r="F8" s="1" t="s">
        <v>43</v>
      </c>
      <c r="I8" s="1" t="s">
        <v>44</v>
      </c>
      <c r="K8" s="3" t="s">
        <v>23</v>
      </c>
      <c r="L8" s="2"/>
      <c r="M8" s="2"/>
      <c r="N8" s="3" t="s">
        <v>30</v>
      </c>
      <c r="Q8" s="1" t="s">
        <v>46</v>
      </c>
      <c r="T8" s="44" t="s">
        <v>43</v>
      </c>
      <c r="U8" s="44"/>
      <c r="W8" s="1" t="s">
        <v>44</v>
      </c>
      <c r="Z8" s="3" t="s">
        <v>23</v>
      </c>
      <c r="AA8" s="2"/>
      <c r="AB8" s="39" t="s">
        <v>30</v>
      </c>
    </row>
    <row r="9" spans="1:28" ht="21.75" customHeight="1" x14ac:dyDescent="0.2">
      <c r="A9" s="62" t="s">
        <v>19</v>
      </c>
      <c r="B9" s="62"/>
      <c r="D9" s="7">
        <v>0</v>
      </c>
      <c r="F9" s="7">
        <v>6289467047</v>
      </c>
      <c r="I9" s="7">
        <v>0</v>
      </c>
      <c r="K9" s="7">
        <v>6289467047</v>
      </c>
      <c r="N9" s="19">
        <f>K9/K14</f>
        <v>0.74688694018979185</v>
      </c>
      <c r="Q9" s="7">
        <v>0</v>
      </c>
      <c r="T9" s="42">
        <v>39585629138</v>
      </c>
      <c r="W9" s="7">
        <v>613566354</v>
      </c>
      <c r="Z9" s="7">
        <v>40199195492</v>
      </c>
      <c r="AB9" s="19">
        <f>Z9/Z14</f>
        <v>0.7862054550520633</v>
      </c>
    </row>
    <row r="10" spans="1:28" ht="21.75" customHeight="1" x14ac:dyDescent="0.2">
      <c r="A10" s="62" t="s">
        <v>67</v>
      </c>
      <c r="B10" s="62" t="s">
        <v>19</v>
      </c>
      <c r="C10" s="6"/>
      <c r="D10" s="7">
        <v>0</v>
      </c>
      <c r="F10" s="7">
        <v>525934544</v>
      </c>
      <c r="I10" s="7">
        <v>0</v>
      </c>
      <c r="K10" s="7">
        <v>525934544</v>
      </c>
      <c r="N10" s="19">
        <f>K10/K14</f>
        <v>6.2455791464181509E-2</v>
      </c>
      <c r="Q10" s="7">
        <v>0</v>
      </c>
      <c r="T10" s="40">
        <v>2340004199</v>
      </c>
      <c r="W10" s="7">
        <v>0</v>
      </c>
      <c r="Z10" s="7">
        <v>2340004199</v>
      </c>
      <c r="AB10" s="19">
        <f>Z10/Z14</f>
        <v>4.5765196133456337E-2</v>
      </c>
    </row>
    <row r="11" spans="1:28" ht="21.75" customHeight="1" x14ac:dyDescent="0.2">
      <c r="A11" s="62" t="s">
        <v>17</v>
      </c>
      <c r="B11" s="62"/>
      <c r="D11" s="7">
        <v>0</v>
      </c>
      <c r="F11" s="7">
        <v>1189351955</v>
      </c>
      <c r="I11" s="7">
        <v>0</v>
      </c>
      <c r="K11" s="7">
        <v>1189351955</v>
      </c>
      <c r="N11" s="19">
        <f>K11/K14</f>
        <v>0.14123795161664945</v>
      </c>
      <c r="Q11" s="7">
        <v>0</v>
      </c>
      <c r="T11" s="40">
        <v>6386742261</v>
      </c>
      <c r="W11" s="7">
        <v>0</v>
      </c>
      <c r="Z11" s="7">
        <v>6386742261</v>
      </c>
      <c r="AB11" s="19">
        <f>Z11/Z14</f>
        <v>0.12491025116681827</v>
      </c>
    </row>
    <row r="12" spans="1:28" ht="21.75" customHeight="1" x14ac:dyDescent="0.2">
      <c r="A12" s="6" t="s">
        <v>18</v>
      </c>
      <c r="B12" s="6"/>
      <c r="D12" s="7">
        <v>0</v>
      </c>
      <c r="F12" s="7">
        <v>433538</v>
      </c>
      <c r="I12" s="7">
        <v>0</v>
      </c>
      <c r="K12" s="7">
        <v>433538</v>
      </c>
      <c r="N12" s="19">
        <f>K12/K14</f>
        <v>5.1483514875946852E-5</v>
      </c>
      <c r="Q12" s="7">
        <v>0</v>
      </c>
      <c r="T12" s="40">
        <v>2281192</v>
      </c>
      <c r="W12" s="7">
        <v>0</v>
      </c>
      <c r="Z12" s="7">
        <v>2281192</v>
      </c>
      <c r="AB12" s="19">
        <f>Z12/Z14</f>
        <v>4.4614962376001932E-5</v>
      </c>
    </row>
    <row r="13" spans="1:28" ht="21.75" customHeight="1" x14ac:dyDescent="0.2">
      <c r="A13" s="6" t="s">
        <v>66</v>
      </c>
      <c r="B13" s="6"/>
      <c r="D13" s="9">
        <v>0</v>
      </c>
      <c r="F13" s="9">
        <v>415722037</v>
      </c>
      <c r="I13" s="9">
        <v>0</v>
      </c>
      <c r="K13" s="9">
        <v>415722037</v>
      </c>
      <c r="N13" s="19">
        <f>K13/K14</f>
        <v>4.9367833214501208E-2</v>
      </c>
      <c r="Q13" s="9">
        <v>0</v>
      </c>
      <c r="T13" s="41">
        <v>2202426273</v>
      </c>
      <c r="W13" s="9">
        <v>0</v>
      </c>
      <c r="Z13" s="9">
        <v>2202426273</v>
      </c>
      <c r="AB13" s="19">
        <f>Z13/Z14</f>
        <v>4.3074482685286096E-2</v>
      </c>
    </row>
    <row r="14" spans="1:28" ht="21.75" customHeight="1" thickBot="1" x14ac:dyDescent="0.25">
      <c r="A14" s="67" t="s">
        <v>20</v>
      </c>
      <c r="B14" s="67"/>
      <c r="D14" s="11">
        <v>0</v>
      </c>
      <c r="F14" s="11">
        <v>8420909121</v>
      </c>
      <c r="G14" s="7">
        <f>SUM(G9:G13)</f>
        <v>0</v>
      </c>
      <c r="H14" s="7"/>
      <c r="I14" s="11">
        <v>0</v>
      </c>
      <c r="J14" s="7"/>
      <c r="K14" s="11">
        <v>8420909121</v>
      </c>
      <c r="N14" s="18">
        <f>SUM(N9:N13)</f>
        <v>1</v>
      </c>
      <c r="O14" s="19">
        <f>SUM(O9:O13)</f>
        <v>0</v>
      </c>
      <c r="P14" s="19"/>
      <c r="Q14" s="11">
        <v>0</v>
      </c>
      <c r="R14" s="19">
        <f>SUM(R9:R13)</f>
        <v>0</v>
      </c>
      <c r="T14" s="43">
        <f>SUM(T9:T13)</f>
        <v>50517083063</v>
      </c>
      <c r="U14">
        <v>50517083063</v>
      </c>
      <c r="W14" s="11">
        <v>613566354</v>
      </c>
      <c r="X14" s="7">
        <v>20439359513</v>
      </c>
      <c r="Y14" s="7"/>
      <c r="Z14" s="11">
        <v>51130649417</v>
      </c>
      <c r="AB14" s="20">
        <f>SUM(AB9:AB13)</f>
        <v>1</v>
      </c>
    </row>
    <row r="15" spans="1:28" ht="13.5" thickTop="1" x14ac:dyDescent="0.2"/>
  </sheetData>
  <mergeCells count="13">
    <mergeCell ref="A14:B14"/>
    <mergeCell ref="K7:N7"/>
    <mergeCell ref="Z7:AB7"/>
    <mergeCell ref="A8:B8"/>
    <mergeCell ref="A9:B9"/>
    <mergeCell ref="A10:B10"/>
    <mergeCell ref="A11:B11"/>
    <mergeCell ref="A1:AB1"/>
    <mergeCell ref="A2:AB2"/>
    <mergeCell ref="A3:AB3"/>
    <mergeCell ref="D6:N6"/>
    <mergeCell ref="Q6:AB6"/>
    <mergeCell ref="A5:AB5"/>
  </mergeCells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Normal="100" zoomScaleSheetLayoutView="100" workbookViewId="0">
      <selection activeCell="G6" sqref="G6"/>
    </sheetView>
  </sheetViews>
  <sheetFormatPr defaultRowHeight="12.75" x14ac:dyDescent="0.2"/>
  <cols>
    <col min="2" max="2" width="5.140625" customWidth="1"/>
    <col min="3" max="3" width="29.85546875" customWidth="1"/>
    <col min="4" max="4" width="1.28515625" customWidth="1"/>
    <col min="5" max="5" width="15" bestFit="1" customWidth="1"/>
    <col min="6" max="6" width="1.28515625" customWidth="1"/>
    <col min="7" max="7" width="16.140625" customWidth="1"/>
    <col min="8" max="8" width="0.28515625" customWidth="1"/>
  </cols>
  <sheetData>
    <row r="1" spans="2:7" ht="29.1" customHeight="1" x14ac:dyDescent="0.2">
      <c r="B1" s="68" t="s">
        <v>0</v>
      </c>
      <c r="C1" s="68"/>
      <c r="D1" s="68"/>
      <c r="E1" s="68"/>
      <c r="F1" s="68"/>
      <c r="G1" s="68"/>
    </row>
    <row r="2" spans="2:7" ht="21.75" customHeight="1" x14ac:dyDescent="0.2">
      <c r="B2" s="68" t="s">
        <v>26</v>
      </c>
      <c r="C2" s="68"/>
      <c r="D2" s="68"/>
      <c r="E2" s="68"/>
      <c r="F2" s="68"/>
      <c r="G2" s="68"/>
    </row>
    <row r="3" spans="2:7" ht="21.75" customHeight="1" x14ac:dyDescent="0.2">
      <c r="B3" s="68" t="s">
        <v>69</v>
      </c>
      <c r="C3" s="68"/>
      <c r="D3" s="68"/>
      <c r="E3" s="68"/>
      <c r="F3" s="68"/>
      <c r="G3" s="68"/>
    </row>
    <row r="4" spans="2:7" ht="14.45" customHeight="1" x14ac:dyDescent="0.2"/>
    <row r="5" spans="2:7" ht="29.1" customHeight="1" x14ac:dyDescent="0.2">
      <c r="B5" s="70" t="s">
        <v>39</v>
      </c>
      <c r="C5" s="70"/>
      <c r="D5" s="70"/>
      <c r="E5" s="70"/>
      <c r="F5" s="70"/>
      <c r="G5" s="70"/>
    </row>
    <row r="6" spans="2:7" ht="14.45" customHeight="1" x14ac:dyDescent="0.2">
      <c r="E6" s="1" t="s">
        <v>41</v>
      </c>
      <c r="G6" s="1" t="s">
        <v>70</v>
      </c>
    </row>
    <row r="7" spans="2:7" ht="14.45" customHeight="1" x14ac:dyDescent="0.2">
      <c r="B7" s="69" t="s">
        <v>39</v>
      </c>
      <c r="C7" s="69"/>
      <c r="E7" s="3" t="s">
        <v>23</v>
      </c>
      <c r="G7" s="3" t="s">
        <v>23</v>
      </c>
    </row>
    <row r="8" spans="2:7" ht="21.75" customHeight="1" x14ac:dyDescent="0.2">
      <c r="B8" s="71" t="s">
        <v>39</v>
      </c>
      <c r="C8" s="71"/>
      <c r="E8" s="5">
        <v>36870000000</v>
      </c>
      <c r="G8" s="5">
        <v>64575000027</v>
      </c>
    </row>
    <row r="9" spans="2:7" ht="21.75" customHeight="1" x14ac:dyDescent="0.2">
      <c r="B9" s="62" t="s">
        <v>47</v>
      </c>
      <c r="C9" s="62"/>
      <c r="E9" s="7">
        <v>0</v>
      </c>
      <c r="G9" s="7">
        <v>0</v>
      </c>
    </row>
    <row r="10" spans="2:7" ht="21.75" customHeight="1" x14ac:dyDescent="0.2">
      <c r="B10" s="72" t="s">
        <v>48</v>
      </c>
      <c r="C10" s="72"/>
      <c r="E10" s="9">
        <v>0</v>
      </c>
      <c r="G10" s="9">
        <v>0</v>
      </c>
    </row>
    <row r="11" spans="2:7" ht="21.75" customHeight="1" x14ac:dyDescent="0.2">
      <c r="B11" s="67" t="s">
        <v>20</v>
      </c>
      <c r="C11" s="67"/>
      <c r="E11" s="11">
        <v>36870000000</v>
      </c>
      <c r="G11" s="11">
        <v>64575000027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C91E-7348-4FC0-8CF0-4EF16F9AD5BD}">
  <dimension ref="A1:R10"/>
  <sheetViews>
    <sheetView rightToLeft="1" tabSelected="1" workbookViewId="0">
      <selection activeCell="O7" sqref="O7"/>
    </sheetView>
  </sheetViews>
  <sheetFormatPr defaultRowHeight="12.75" x14ac:dyDescent="0.2"/>
  <cols>
    <col min="1" max="1" width="15.140625" customWidth="1"/>
    <col min="2" max="2" width="2.140625" customWidth="1"/>
    <col min="4" max="4" width="1.28515625" customWidth="1"/>
    <col min="6" max="6" width="1.85546875" customWidth="1"/>
    <col min="8" max="8" width="1.28515625" customWidth="1"/>
    <col min="10" max="10" width="1.5703125" customWidth="1"/>
    <col min="12" max="12" width="1.28515625" customWidth="1"/>
    <col min="13" max="13" width="13.85546875" bestFit="1" customWidth="1"/>
    <col min="14" max="14" width="1.42578125" customWidth="1"/>
    <col min="15" max="15" width="13.5703125" bestFit="1" customWidth="1"/>
    <col min="16" max="16" width="1" customWidth="1"/>
  </cols>
  <sheetData>
    <row r="1" spans="1:18" ht="25.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8" ht="25.5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5.5" x14ac:dyDescent="0.2">
      <c r="A3" s="68" t="s">
        <v>69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5" spans="1:18" ht="24" x14ac:dyDescent="0.2">
      <c r="A5" s="70" t="s">
        <v>71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21" x14ac:dyDescent="0.2">
      <c r="A6" s="66" t="s">
        <v>28</v>
      </c>
      <c r="C6" s="66" t="s">
        <v>41</v>
      </c>
      <c r="D6" s="66"/>
      <c r="E6" s="66"/>
      <c r="F6" s="66"/>
      <c r="G6" s="66"/>
      <c r="H6" s="66"/>
      <c r="I6" s="66"/>
      <c r="K6" s="66" t="s">
        <v>42</v>
      </c>
      <c r="L6" s="66"/>
      <c r="M6" s="66"/>
      <c r="N6" s="66"/>
      <c r="O6" s="66"/>
      <c r="P6" s="66"/>
      <c r="Q6" s="66"/>
      <c r="R6" s="66"/>
    </row>
    <row r="7" spans="1:18" ht="84" x14ac:dyDescent="0.2">
      <c r="A7" s="66"/>
      <c r="C7" s="75" t="s">
        <v>6</v>
      </c>
      <c r="D7" s="2"/>
      <c r="E7" s="75" t="s">
        <v>72</v>
      </c>
      <c r="F7" s="2"/>
      <c r="G7" s="75" t="s">
        <v>49</v>
      </c>
      <c r="H7" s="2"/>
      <c r="I7" s="75" t="s">
        <v>73</v>
      </c>
      <c r="K7" s="75" t="s">
        <v>6</v>
      </c>
      <c r="L7" s="2"/>
      <c r="M7" s="75" t="s">
        <v>72</v>
      </c>
      <c r="N7" s="2"/>
      <c r="O7" s="75" t="s">
        <v>49</v>
      </c>
      <c r="P7" s="2"/>
      <c r="Q7" s="76" t="s">
        <v>73</v>
      </c>
      <c r="R7" s="76"/>
    </row>
    <row r="8" spans="1:18" ht="43.5" customHeight="1" x14ac:dyDescent="0.2">
      <c r="A8" s="80" t="s">
        <v>19</v>
      </c>
      <c r="C8" s="77">
        <v>0</v>
      </c>
      <c r="E8" s="77">
        <v>0</v>
      </c>
      <c r="G8" s="77">
        <v>0</v>
      </c>
      <c r="I8" s="77">
        <v>0</v>
      </c>
      <c r="K8" s="77">
        <v>331004</v>
      </c>
      <c r="M8" s="77">
        <v>5000201725</v>
      </c>
      <c r="O8" s="77">
        <v>4386635371</v>
      </c>
      <c r="Q8" s="78">
        <v>613566354</v>
      </c>
      <c r="R8" s="78"/>
    </row>
    <row r="9" spans="1:18" ht="21.75" thickBot="1" x14ac:dyDescent="0.25">
      <c r="A9" s="10" t="s">
        <v>20</v>
      </c>
      <c r="C9" s="11">
        <v>0</v>
      </c>
      <c r="E9" s="11">
        <v>0</v>
      </c>
      <c r="G9" s="11">
        <v>0</v>
      </c>
      <c r="I9" s="11">
        <v>0</v>
      </c>
      <c r="K9" s="11">
        <v>331004</v>
      </c>
      <c r="M9" s="11">
        <v>5000201725</v>
      </c>
      <c r="O9" s="11">
        <v>4386635371</v>
      </c>
      <c r="Q9" s="79">
        <v>613566354</v>
      </c>
      <c r="R9" s="79"/>
    </row>
    <row r="10" spans="1:18" ht="13.5" thickTop="1" x14ac:dyDescent="0.2"/>
  </sheetData>
  <mergeCells count="10">
    <mergeCell ref="Q9:R9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6"/>
  <sheetViews>
    <sheetView rightToLeft="1" view="pageBreakPreview" zoomScaleNormal="100" zoomScaleSheetLayoutView="100" workbookViewId="0">
      <selection activeCell="Q8" sqref="Q8:R13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140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6.5703125" customWidth="1"/>
    <col min="18" max="18" width="0.28515625" customWidth="1"/>
  </cols>
  <sheetData>
    <row r="1" spans="1:17" ht="29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1.75" customHeight="1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1.75" customHeight="1" x14ac:dyDescent="0.2">
      <c r="A3" s="68" t="s">
        <v>69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4.45" customHeight="1" x14ac:dyDescent="0.2"/>
    <row r="5" spans="1:17" ht="26.25" customHeight="1" x14ac:dyDescent="0.2">
      <c r="A5" s="70" t="s">
        <v>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14.45" customHeight="1" x14ac:dyDescent="0.2">
      <c r="A6" s="69" t="s">
        <v>28</v>
      </c>
      <c r="C6" s="69" t="s">
        <v>41</v>
      </c>
      <c r="D6" s="69"/>
      <c r="E6" s="69"/>
      <c r="F6" s="69"/>
      <c r="G6" s="69"/>
      <c r="H6" s="69"/>
      <c r="I6" s="69"/>
      <c r="K6" s="69" t="s">
        <v>42</v>
      </c>
      <c r="L6" s="69"/>
      <c r="M6" s="69"/>
      <c r="N6" s="69"/>
      <c r="O6" s="69"/>
      <c r="P6" s="69"/>
      <c r="Q6" s="69"/>
    </row>
    <row r="7" spans="1:17" ht="48" customHeight="1" x14ac:dyDescent="0.2">
      <c r="A7" s="69"/>
      <c r="C7" s="12" t="s">
        <v>6</v>
      </c>
      <c r="D7" s="2"/>
      <c r="E7" s="12" t="s">
        <v>8</v>
      </c>
      <c r="F7" s="2"/>
      <c r="G7" s="12" t="s">
        <v>49</v>
      </c>
      <c r="H7" s="2"/>
      <c r="I7" s="12" t="s">
        <v>51</v>
      </c>
      <c r="K7" s="12" t="s">
        <v>6</v>
      </c>
      <c r="L7" s="2"/>
      <c r="M7" s="12" t="s">
        <v>8</v>
      </c>
      <c r="N7" s="2"/>
      <c r="O7" s="12" t="s">
        <v>49</v>
      </c>
      <c r="P7" s="2"/>
      <c r="Q7" s="12" t="s">
        <v>51</v>
      </c>
    </row>
    <row r="8" spans="1:17" ht="21.75" customHeight="1" x14ac:dyDescent="0.2">
      <c r="A8" s="4" t="s">
        <v>67</v>
      </c>
      <c r="C8" s="5">
        <v>225475</v>
      </c>
      <c r="E8" s="5">
        <v>17338256192</v>
      </c>
      <c r="G8" s="5">
        <v>16812321648</v>
      </c>
      <c r="I8" s="5">
        <v>525934544</v>
      </c>
      <c r="K8" s="5">
        <v>225475</v>
      </c>
      <c r="M8" s="5">
        <v>17338256192</v>
      </c>
      <c r="O8" s="5">
        <v>14998251993</v>
      </c>
      <c r="Q8" s="5">
        <v>2340004199</v>
      </c>
    </row>
    <row r="9" spans="1:17" ht="21.75" customHeight="1" x14ac:dyDescent="0.2">
      <c r="A9" s="6" t="s">
        <v>17</v>
      </c>
      <c r="C9" s="7">
        <v>1555000</v>
      </c>
      <c r="E9" s="7">
        <v>40147235981</v>
      </c>
      <c r="G9" s="7">
        <v>38957884026</v>
      </c>
      <c r="I9" s="7">
        <v>1189351955</v>
      </c>
      <c r="K9" s="7">
        <v>1555000</v>
      </c>
      <c r="M9" s="7">
        <v>40147235981</v>
      </c>
      <c r="O9" s="7">
        <v>33760493720</v>
      </c>
      <c r="Q9" s="7">
        <v>6386742261</v>
      </c>
    </row>
    <row r="10" spans="1:17" ht="21.75" customHeight="1" x14ac:dyDescent="0.2">
      <c r="A10" s="6" t="s">
        <v>18</v>
      </c>
      <c r="C10" s="7">
        <v>660</v>
      </c>
      <c r="E10" s="7">
        <v>14019070</v>
      </c>
      <c r="G10" s="7">
        <v>13585532</v>
      </c>
      <c r="I10" s="7">
        <v>433538</v>
      </c>
      <c r="K10" s="7">
        <v>660</v>
      </c>
      <c r="M10" s="7">
        <v>14019070</v>
      </c>
      <c r="O10" s="7">
        <v>11737878</v>
      </c>
      <c r="Q10" s="7">
        <v>2281192</v>
      </c>
    </row>
    <row r="11" spans="1:17" ht="21.75" customHeight="1" x14ac:dyDescent="0.2">
      <c r="A11" s="6" t="s">
        <v>66</v>
      </c>
      <c r="C11" s="7">
        <v>945000</v>
      </c>
      <c r="E11" s="7">
        <v>17204278592</v>
      </c>
      <c r="G11" s="7">
        <v>16788556555</v>
      </c>
      <c r="I11" s="7">
        <v>415722037</v>
      </c>
      <c r="K11" s="7">
        <v>945000</v>
      </c>
      <c r="M11" s="7">
        <v>17204278592</v>
      </c>
      <c r="O11" s="7">
        <v>15001852319</v>
      </c>
      <c r="Q11" s="7">
        <v>2202426273</v>
      </c>
    </row>
    <row r="12" spans="1:17" ht="21.75" customHeight="1" x14ac:dyDescent="0.2">
      <c r="A12" s="8" t="s">
        <v>19</v>
      </c>
      <c r="C12" s="9">
        <v>17281996</v>
      </c>
      <c r="E12" s="9">
        <v>268615534957</v>
      </c>
      <c r="G12" s="9">
        <v>262326067910</v>
      </c>
      <c r="I12" s="9">
        <v>6289467047</v>
      </c>
      <c r="K12" s="9">
        <v>17281996</v>
      </c>
      <c r="M12" s="9">
        <v>268615534957</v>
      </c>
      <c r="O12" s="9">
        <v>229029905819</v>
      </c>
      <c r="Q12" s="9">
        <v>39585629138</v>
      </c>
    </row>
    <row r="13" spans="1:17" ht="21.75" customHeight="1" thickBot="1" x14ac:dyDescent="0.25">
      <c r="A13" s="10" t="s">
        <v>20</v>
      </c>
      <c r="C13" s="11">
        <v>20008131</v>
      </c>
      <c r="E13" s="11">
        <v>343319324792</v>
      </c>
      <c r="F13" s="7">
        <f t="shared" ref="F13" si="0">SUM(F8:F12)</f>
        <v>0</v>
      </c>
      <c r="G13" s="11">
        <v>334898415671</v>
      </c>
      <c r="H13" s="7">
        <f t="shared" ref="H13" si="1">SUM(H8:H12)</f>
        <v>0</v>
      </c>
      <c r="I13" s="11">
        <v>8420909121</v>
      </c>
      <c r="K13" s="11">
        <v>20008131</v>
      </c>
      <c r="L13" s="7">
        <v>19168660</v>
      </c>
      <c r="M13" s="11">
        <v>343319324792</v>
      </c>
      <c r="O13" s="11">
        <v>292802241729</v>
      </c>
      <c r="Q13" s="11">
        <v>50517083063</v>
      </c>
    </row>
    <row r="14" spans="1:17" ht="13.5" thickTop="1" x14ac:dyDescent="0.2"/>
    <row r="16" spans="1:17" x14ac:dyDescent="0.2">
      <c r="E16" s="13"/>
      <c r="G16" s="1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2025-07-27T09:35:07Z</dcterms:modified>
</cp:coreProperties>
</file>