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eftekhari\Desktop\"/>
    </mc:Choice>
  </mc:AlternateContent>
  <xr:revisionPtr revIDLastSave="0" documentId="13_ncr:1_{10C06559-A130-47A3-9B5C-2C9F38C513E9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سرمایه گذاری در املاک" sheetId="22" r:id="rId1"/>
    <sheet name="واحدهای صندوق" sheetId="4" r:id="rId2"/>
    <sheet name="سپرده" sheetId="7" r:id="rId3"/>
    <sheet name="درآمد" sheetId="8" r:id="rId4"/>
    <sheet name="درآمد سرمایه گذاری در صندوق" sheetId="10" r:id="rId5"/>
    <sheet name="سایر درآمدها" sheetId="14" r:id="rId6"/>
    <sheet name="درآمد ناشی از تغییر قیمت اوراق" sheetId="21" r:id="rId7"/>
  </sheets>
  <definedNames>
    <definedName name="_xlnm.Print_Area" localSheetId="3">درآمد!$A$1:$J$13</definedName>
    <definedName name="_xlnm.Print_Area" localSheetId="4">'درآمد سرمایه گذاری در صندوق'!$A$1:$AD$14</definedName>
    <definedName name="_xlnm.Print_Area" localSheetId="6">'درآمد ناشی از تغییر قیمت اوراق'!$A$1:$R$13</definedName>
    <definedName name="_xlnm.Print_Area" localSheetId="5">'سایر درآمدها'!$B$1:$H$11</definedName>
    <definedName name="_xlnm.Print_Area" localSheetId="2">سپرده!$B$1:$O$11</definedName>
    <definedName name="_xlnm.Print_Area" localSheetId="0">'سرمایه گذاری در املاک'!$A$1:$M$10</definedName>
    <definedName name="_xlnm.Print_Area" localSheetId="1">'واحدهای صندوق'!$A$1:$AB$14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3" i="10" l="1"/>
  <c r="AC12" i="10"/>
  <c r="AC11" i="10"/>
  <c r="AC10" i="10"/>
  <c r="AC9" i="10"/>
  <c r="U14" i="10"/>
  <c r="O13" i="10"/>
  <c r="O12" i="10"/>
  <c r="O11" i="10"/>
  <c r="O10" i="10"/>
  <c r="O9" i="10"/>
  <c r="AA13" i="4"/>
  <c r="AA12" i="4"/>
  <c r="AA11" i="4"/>
  <c r="AA10" i="4"/>
  <c r="AA9" i="4"/>
  <c r="N9" i="7"/>
  <c r="N10" i="7"/>
  <c r="H12" i="8"/>
  <c r="H13" i="21"/>
  <c r="F13" i="21"/>
  <c r="P14" i="10"/>
  <c r="S14" i="10"/>
  <c r="G14" i="10"/>
  <c r="I14" i="10"/>
  <c r="J14" i="10"/>
  <c r="M11" i="7"/>
  <c r="G11" i="7"/>
  <c r="I11" i="7"/>
  <c r="K11" i="7"/>
  <c r="O14" i="10" l="1"/>
  <c r="AA14" i="4"/>
  <c r="N11" i="7"/>
  <c r="H9" i="8"/>
  <c r="H13" i="8" s="1"/>
  <c r="AC14" i="10" l="1"/>
</calcChain>
</file>

<file path=xl/sharedStrings.xml><?xml version="1.0" encoding="utf-8"?>
<sst xmlns="http://schemas.openxmlformats.org/spreadsheetml/2006/main" count="167" uniqueCount="71">
  <si>
    <t>صندوق سرمایه گذاری املاک و مستغلات مدیریت ارزش مسکن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</si>
  <si>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</si>
  <si>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</si>
  <si>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</si>
  <si>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</si>
  <si>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</si>
  <si>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</si>
  <si>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</si>
  <si>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</si>
  <si>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</si>
  <si>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درصد به کل دارایی ها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</si>
  <si>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</si>
  <si>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</si>
  <si>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</si>
  <si>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</si>
  <si>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</si>
  <si>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</si>
  <si>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 ثبات ویستا -د</t>
  </si>
  <si>
    <t>صندوق س. لبخند فارابی-د</t>
  </si>
  <si>
    <t>صندوق س.بازده مانا-د</t>
  </si>
  <si>
    <t>جمع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</si>
  <si>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</si>
  <si>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</si>
  <si>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</si>
  <si>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</si>
  <si>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</si>
  <si>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</si>
  <si>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درآمد حاصل از سرمایه گذاری ها</t>
  </si>
  <si>
    <t>شرح</t>
  </si>
  <si>
    <t>یادداشت</t>
  </si>
  <si>
    <t>درصد از کل درآمدها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</si>
  <si>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</si>
  <si>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</si>
  <si>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</si>
  <si>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</si>
  <si>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</si>
  <si>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</si>
  <si>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</si>
  <si>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</si>
  <si>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</si>
  <si>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</si>
  <si>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</si>
  <si>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</si>
  <si>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درآمد تغییر ارزش</t>
  </si>
  <si>
    <t>درآمد فروش</t>
  </si>
  <si>
    <t>درآمد حاصل از سرمایه­گذاری در واحدهای صندوق</t>
  </si>
  <si>
    <t>درآمد سود صندوق</t>
  </si>
  <si>
    <t>معین برای سایر درآمدهای تنزیل سود بانک</t>
  </si>
  <si>
    <t>تعدیل کارمزد کارگزار</t>
  </si>
  <si>
    <t>ارزش دفتری</t>
  </si>
  <si>
    <t>درآمد ناشی از تغییر قیمت اوراق بهادار</t>
  </si>
  <si>
    <t>سود و زیان ناشی از تغییر قیمت</t>
  </si>
  <si>
    <t xml:space="preserve">نام </t>
  </si>
  <si>
    <t>ساختمان ملاصدرا</t>
  </si>
  <si>
    <t>1398/04/31</t>
  </si>
  <si>
    <t>بهای تمام شده
(میلیارد ریال)</t>
  </si>
  <si>
    <t>خالص ارزش فروش
(میلیارد ریال)</t>
  </si>
  <si>
    <t>بهای تمام شده
(میلیون ریال)</t>
  </si>
  <si>
    <t>1398/05/31</t>
  </si>
  <si>
    <t>قیمت بازار
(ریال)</t>
  </si>
  <si>
    <t>قیمت بازار</t>
  </si>
  <si>
    <t>درصد به کل دارایی‌های صندوق</t>
  </si>
  <si>
    <t>90.75%</t>
  </si>
  <si>
    <t xml:space="preserve"> سرمایه گذاری در املاک</t>
  </si>
  <si>
    <t>قرض الحسنه بانک شهر خیابان خرمشهر 4001004491080</t>
  </si>
  <si>
    <t>حساب جاری بانک شهر خیابان خرمشهر 1001004583642</t>
  </si>
  <si>
    <t>صندوق تداوم اطمینان تمدن-ثابت</t>
  </si>
  <si>
    <t>صندوق س. با درآمد ثابت کیان</t>
  </si>
  <si>
    <t>1404/01/31</t>
  </si>
  <si>
    <t>برای ماه منتهی به 1404/02/31</t>
  </si>
  <si>
    <t>1404/02/31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</si>
</sst>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3" fontId="3" fillId="0" borderId="2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3" fontId="3" fillId="0" borderId="0" xfId="0" applyNumberFormat="1" applyFont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3" fontId="3" fillId="0" borderId="4" xfId="0" applyNumberFormat="1" applyFont="1" applyBorder="1" applyAlignment="1">
      <alignment horizontal="right" vertical="top"/>
    </xf>
    <xf numFmtId="0" fontId="2" fillId="0" borderId="5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right" vertical="top"/>
    </xf>
    <xf numFmtId="9" fontId="3" fillId="0" borderId="0" xfId="0" applyNumberFormat="1" applyFont="1" applyAlignment="1">
      <alignment horizontal="right" vertical="top"/>
    </xf>
    <xf numFmtId="9" fontId="3" fillId="0" borderId="9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9" fontId="3" fillId="0" borderId="6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8" xfId="0" applyBorder="1" applyAlignment="1">
      <alignment horizontal="left"/>
    </xf>
    <xf numFmtId="4" fontId="3" fillId="0" borderId="2" xfId="0" applyNumberFormat="1" applyFont="1" applyBorder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3" fontId="3" fillId="0" borderId="0" xfId="0" applyNumberFormat="1" applyFont="1" applyAlignment="1">
      <alignment vertical="top"/>
    </xf>
    <xf numFmtId="3" fontId="3" fillId="0" borderId="4" xfId="0" applyNumberFormat="1" applyFont="1" applyBorder="1" applyAlignment="1">
      <alignment vertical="top"/>
    </xf>
    <xf numFmtId="3" fontId="3" fillId="0" borderId="2" xfId="0" applyNumberFormat="1" applyFont="1" applyBorder="1" applyAlignment="1">
      <alignment vertical="top"/>
    </xf>
    <xf numFmtId="3" fontId="3" fillId="0" borderId="5" xfId="0" applyNumberFormat="1" applyFont="1" applyBorder="1" applyAlignment="1">
      <alignment vertical="top"/>
    </xf>
    <xf numFmtId="0" fontId="2" fillId="0" borderId="4" xfId="0" applyFont="1" applyBorder="1" applyAlignment="1">
      <alignment vertical="center"/>
    </xf>
    <xf numFmtId="9" fontId="3" fillId="0" borderId="9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readingOrder="2"/>
    </xf>
    <xf numFmtId="0" fontId="3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top"/>
    </xf>
    <xf numFmtId="0" fontId="0" fillId="0" borderId="2" xfId="0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right" vertical="top"/>
    </xf>
    <xf numFmtId="3" fontId="3" fillId="0" borderId="4" xfId="0" applyNumberFormat="1" applyFont="1" applyBorder="1" applyAlignment="1">
      <alignment horizontal="right" vertical="top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4A227-513E-42EC-94D8-E99AC81C90BB}">
  <sheetPr>
    <pageSetUpPr fitToPage="1"/>
  </sheetPr>
  <dimension ref="A2:AA20"/>
  <sheetViews>
    <sheetView rightToLeft="1" view="pageBreakPreview" zoomScaleNormal="100" zoomScaleSheetLayoutView="100" workbookViewId="0">
      <selection activeCell="I16" sqref="I16"/>
    </sheetView>
  </sheetViews>
  <sheetFormatPr defaultRowHeight="12.75" x14ac:dyDescent="0.2"/>
  <cols>
    <col min="1" max="1" width="18.140625" customWidth="1"/>
    <col min="2" max="2" width="5.42578125" bestFit="1" customWidth="1"/>
    <col min="3" max="4" width="16.42578125" customWidth="1"/>
    <col min="5" max="5" width="5.42578125" bestFit="1" customWidth="1"/>
    <col min="6" max="6" width="14.5703125" customWidth="1"/>
    <col min="7" max="7" width="5.42578125" bestFit="1" customWidth="1"/>
    <col min="8" max="8" width="10.28515625" bestFit="1" customWidth="1"/>
    <col min="9" max="9" width="5.42578125" bestFit="1" customWidth="1"/>
    <col min="10" max="10" width="9.85546875" customWidth="1"/>
    <col min="11" max="11" width="12.85546875" bestFit="1" customWidth="1"/>
    <col min="12" max="12" width="17.85546875" customWidth="1"/>
    <col min="13" max="13" width="17" customWidth="1"/>
  </cols>
  <sheetData>
    <row r="2" spans="1:27" ht="21" x14ac:dyDescent="0.2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27" ht="21" x14ac:dyDescent="0.2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27" ht="21" x14ac:dyDescent="0.2">
      <c r="A4" s="48" t="s">
        <v>69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27" ht="24" customHeight="1" x14ac:dyDescent="0.2">
      <c r="A5" s="47" t="s">
        <v>63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</row>
    <row r="7" spans="1:27" ht="18.75" x14ac:dyDescent="0.2">
      <c r="A7" s="50" t="s">
        <v>52</v>
      </c>
      <c r="B7" s="50" t="s">
        <v>68</v>
      </c>
      <c r="C7" s="50" t="s">
        <v>54</v>
      </c>
      <c r="D7" s="50" t="s">
        <v>54</v>
      </c>
      <c r="E7" s="50" t="s">
        <v>2</v>
      </c>
      <c r="F7" s="50" t="s">
        <v>2</v>
      </c>
      <c r="G7" s="50" t="s">
        <v>2</v>
      </c>
      <c r="H7" s="50" t="s">
        <v>2</v>
      </c>
      <c r="I7" s="50" t="s">
        <v>70</v>
      </c>
      <c r="J7" s="50" t="s">
        <v>58</v>
      </c>
      <c r="K7" s="50" t="s">
        <v>58</v>
      </c>
      <c r="L7" s="50" t="s">
        <v>58</v>
      </c>
      <c r="M7" s="50" t="s">
        <v>58</v>
      </c>
    </row>
    <row r="8" spans="1:27" ht="18.75" x14ac:dyDescent="0.2">
      <c r="A8" s="50" t="s">
        <v>5</v>
      </c>
      <c r="B8" s="50" t="s">
        <v>6</v>
      </c>
      <c r="C8" s="46" t="s">
        <v>55</v>
      </c>
      <c r="D8" s="46" t="s">
        <v>56</v>
      </c>
      <c r="E8" s="50" t="s">
        <v>3</v>
      </c>
      <c r="F8" s="50" t="s">
        <v>3</v>
      </c>
      <c r="G8" s="50" t="s">
        <v>4</v>
      </c>
      <c r="H8" s="50" t="s">
        <v>4</v>
      </c>
      <c r="I8" s="50" t="s">
        <v>6</v>
      </c>
      <c r="J8" s="46" t="s">
        <v>59</v>
      </c>
      <c r="K8" s="46" t="s">
        <v>55</v>
      </c>
      <c r="L8" s="46" t="s">
        <v>56</v>
      </c>
      <c r="M8" s="46" t="s">
        <v>61</v>
      </c>
    </row>
    <row r="9" spans="1:27" ht="37.5" x14ac:dyDescent="0.2">
      <c r="A9" s="50" t="s">
        <v>5</v>
      </c>
      <c r="B9" s="50" t="s">
        <v>6</v>
      </c>
      <c r="C9" s="50" t="s">
        <v>7</v>
      </c>
      <c r="D9" s="46" t="s">
        <v>8</v>
      </c>
      <c r="E9" s="37" t="s">
        <v>6</v>
      </c>
      <c r="F9" s="38" t="s">
        <v>57</v>
      </c>
      <c r="G9" s="37" t="s">
        <v>6</v>
      </c>
      <c r="H9" s="38" t="s">
        <v>9</v>
      </c>
      <c r="I9" s="50" t="s">
        <v>6</v>
      </c>
      <c r="J9" s="50" t="s">
        <v>60</v>
      </c>
      <c r="K9" s="50" t="s">
        <v>7</v>
      </c>
      <c r="L9" s="46" t="s">
        <v>8</v>
      </c>
      <c r="M9" s="46" t="s">
        <v>61</v>
      </c>
    </row>
    <row r="10" spans="1:27" ht="21" x14ac:dyDescent="0.2">
      <c r="A10" s="15" t="s">
        <v>53</v>
      </c>
      <c r="B10" s="14">
        <v>1</v>
      </c>
      <c r="C10" s="16">
        <v>1500</v>
      </c>
      <c r="D10" s="16">
        <v>1500</v>
      </c>
      <c r="E10" s="16">
        <v>0</v>
      </c>
      <c r="F10" s="16">
        <v>0</v>
      </c>
      <c r="G10" s="14">
        <v>0</v>
      </c>
      <c r="H10" s="14">
        <v>0</v>
      </c>
      <c r="I10" s="16">
        <v>1</v>
      </c>
      <c r="J10" s="16">
        <v>0</v>
      </c>
      <c r="K10" s="16">
        <v>1500</v>
      </c>
      <c r="L10" s="16">
        <v>1500</v>
      </c>
      <c r="M10" s="17" t="s">
        <v>62</v>
      </c>
    </row>
    <row r="20" spans="3:3" x14ac:dyDescent="0.2">
      <c r="C20" s="28"/>
    </row>
  </sheetData>
  <mergeCells count="18">
    <mergeCell ref="J8:J9"/>
    <mergeCell ref="K8:K9"/>
    <mergeCell ref="L8:L9"/>
    <mergeCell ref="A5:AA5"/>
    <mergeCell ref="A2:M2"/>
    <mergeCell ref="A3:M3"/>
    <mergeCell ref="A4:M4"/>
    <mergeCell ref="A7:A9"/>
    <mergeCell ref="B7:D7"/>
    <mergeCell ref="E7:H7"/>
    <mergeCell ref="I7:M7"/>
    <mergeCell ref="B8:B9"/>
    <mergeCell ref="C8:C9"/>
    <mergeCell ref="D8:D9"/>
    <mergeCell ref="M8:M9"/>
    <mergeCell ref="E8:F8"/>
    <mergeCell ref="G8:H8"/>
    <mergeCell ref="I8:I9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4"/>
  <sheetViews>
    <sheetView rightToLeft="1" view="pageBreakPreview" zoomScaleNormal="100" zoomScaleSheetLayoutView="100" workbookViewId="0">
      <selection activeCell="Y9" sqref="Y9:Y14"/>
    </sheetView>
  </sheetViews>
  <sheetFormatPr defaultRowHeight="12.75" x14ac:dyDescent="0.2"/>
  <cols>
    <col min="1" max="1" width="6.5703125" style="22" customWidth="1"/>
    <col min="2" max="2" width="19.85546875" style="22" customWidth="1"/>
    <col min="3" max="3" width="1.28515625" style="22" customWidth="1"/>
    <col min="4" max="4" width="2.5703125" style="22" customWidth="1"/>
    <col min="5" max="5" width="9.85546875" style="22" customWidth="1"/>
    <col min="6" max="6" width="1.28515625" style="22" customWidth="1"/>
    <col min="7" max="7" width="17.7109375" style="22" bestFit="1" customWidth="1"/>
    <col min="8" max="8" width="1.28515625" style="22" customWidth="1"/>
    <col min="9" max="9" width="17.5703125" style="22" bestFit="1" customWidth="1"/>
    <col min="10" max="10" width="1.28515625" style="22" customWidth="1"/>
    <col min="11" max="11" width="9.85546875" style="22" bestFit="1" customWidth="1"/>
    <col min="12" max="12" width="1.28515625" style="22" customWidth="1"/>
    <col min="13" max="13" width="15" style="22" bestFit="1" customWidth="1"/>
    <col min="14" max="14" width="1.28515625" style="22" customWidth="1"/>
    <col min="15" max="15" width="6.140625" style="22" bestFit="1" customWidth="1"/>
    <col min="16" max="16" width="1.28515625" style="22" customWidth="1"/>
    <col min="17" max="17" width="10.5703125" style="22" bestFit="1" customWidth="1"/>
    <col min="18" max="18" width="1.28515625" style="22" customWidth="1"/>
    <col min="19" max="19" width="11.85546875" style="22" bestFit="1" customWidth="1"/>
    <col min="20" max="20" width="1.28515625" style="22" customWidth="1"/>
    <col min="21" max="21" width="14.28515625" style="22" customWidth="1"/>
    <col min="22" max="22" width="1.28515625" style="22" customWidth="1"/>
    <col min="23" max="23" width="17.7109375" style="22" bestFit="1" customWidth="1"/>
    <col min="24" max="24" width="1.28515625" style="22" customWidth="1"/>
    <col min="25" max="25" width="16.85546875" style="22" customWidth="1"/>
    <col min="26" max="26" width="1.28515625" style="22" customWidth="1"/>
    <col min="27" max="27" width="12" style="22" bestFit="1" customWidth="1"/>
    <col min="28" max="28" width="0.28515625" style="22" customWidth="1"/>
    <col min="29" max="16384" width="9.140625" style="22"/>
  </cols>
  <sheetData>
    <row r="1" spans="1:27" ht="25.5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</row>
    <row r="2" spans="1:27" ht="25.5" x14ac:dyDescent="0.2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</row>
    <row r="3" spans="1:27" ht="25.5" x14ac:dyDescent="0.2">
      <c r="A3" s="51" t="s">
        <v>69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</row>
    <row r="5" spans="1:27" ht="24" customHeight="1" x14ac:dyDescent="0.2">
      <c r="A5" s="53" t="s">
        <v>11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</row>
    <row r="6" spans="1:27" ht="21" customHeight="1" x14ac:dyDescent="0.2">
      <c r="D6" s="54" t="s">
        <v>68</v>
      </c>
      <c r="E6" s="54"/>
      <c r="F6" s="54"/>
      <c r="G6" s="54"/>
      <c r="H6" s="54"/>
      <c r="I6" s="54"/>
      <c r="K6" s="52" t="s">
        <v>2</v>
      </c>
      <c r="L6" s="52"/>
      <c r="M6" s="52"/>
      <c r="N6" s="52"/>
      <c r="O6" s="52"/>
      <c r="P6" s="52"/>
      <c r="Q6" s="52"/>
      <c r="S6" s="52" t="s">
        <v>70</v>
      </c>
      <c r="T6" s="52"/>
      <c r="U6" s="52"/>
      <c r="V6" s="52"/>
      <c r="W6" s="52"/>
      <c r="X6" s="52"/>
      <c r="Y6" s="52"/>
      <c r="Z6" s="52"/>
      <c r="AA6" s="52"/>
    </row>
    <row r="7" spans="1:27" ht="21" x14ac:dyDescent="0.2">
      <c r="D7" s="59"/>
      <c r="E7" s="59"/>
      <c r="F7" s="23"/>
      <c r="G7" s="23"/>
      <c r="H7" s="23"/>
      <c r="I7" s="23"/>
      <c r="K7" s="55" t="s">
        <v>12</v>
      </c>
      <c r="L7" s="55"/>
      <c r="M7" s="55"/>
      <c r="N7" s="23"/>
      <c r="O7" s="55" t="s">
        <v>13</v>
      </c>
      <c r="P7" s="55"/>
      <c r="Q7" s="55"/>
      <c r="S7" s="23"/>
      <c r="T7" s="23"/>
      <c r="U7" s="23"/>
      <c r="V7" s="23"/>
      <c r="W7" s="23"/>
      <c r="X7" s="23"/>
      <c r="Y7" s="23"/>
      <c r="Z7" s="23"/>
      <c r="AA7" s="23"/>
    </row>
    <row r="8" spans="1:27" ht="42" x14ac:dyDescent="0.2">
      <c r="A8" s="52" t="s">
        <v>14</v>
      </c>
      <c r="B8" s="52"/>
      <c r="D8" s="56" t="s">
        <v>15</v>
      </c>
      <c r="E8" s="56"/>
      <c r="G8" s="21" t="s">
        <v>7</v>
      </c>
      <c r="I8" s="21" t="s">
        <v>8</v>
      </c>
      <c r="K8" s="12" t="s">
        <v>6</v>
      </c>
      <c r="L8" s="23"/>
      <c r="M8" s="12" t="s">
        <v>7</v>
      </c>
      <c r="O8" s="12" t="s">
        <v>6</v>
      </c>
      <c r="P8" s="23"/>
      <c r="Q8" s="12" t="s">
        <v>9</v>
      </c>
      <c r="S8" s="21" t="s">
        <v>6</v>
      </c>
      <c r="U8" s="21" t="s">
        <v>16</v>
      </c>
      <c r="W8" s="21" t="s">
        <v>7</v>
      </c>
      <c r="Y8" s="21" t="s">
        <v>8</v>
      </c>
      <c r="AA8" s="21" t="s">
        <v>10</v>
      </c>
    </row>
    <row r="9" spans="1:27" ht="18.75" customHeight="1" x14ac:dyDescent="0.2">
      <c r="A9" s="57" t="s">
        <v>66</v>
      </c>
      <c r="B9" s="57"/>
      <c r="D9" s="58">
        <v>945000</v>
      </c>
      <c r="E9" s="58"/>
      <c r="G9" s="5">
        <v>15001852319</v>
      </c>
      <c r="I9" s="5">
        <v>16047815470.3125</v>
      </c>
      <c r="K9" s="24">
        <v>0</v>
      </c>
      <c r="M9" s="24">
        <v>0</v>
      </c>
      <c r="O9" s="24">
        <v>0</v>
      </c>
      <c r="Q9" s="24">
        <v>0</v>
      </c>
      <c r="S9" s="24">
        <v>945000</v>
      </c>
      <c r="U9" s="24">
        <v>17419</v>
      </c>
      <c r="W9" s="24">
        <v>15001852319</v>
      </c>
      <c r="Y9" s="24">
        <v>16457868570.9375</v>
      </c>
      <c r="AA9" s="25">
        <f>Y9/Y14</f>
        <v>4.9291773144936574E-2</v>
      </c>
    </row>
    <row r="10" spans="1:27" ht="18.75" customHeight="1" x14ac:dyDescent="0.2">
      <c r="A10" s="60" t="s">
        <v>67</v>
      </c>
      <c r="B10" s="60"/>
      <c r="D10" s="64">
        <v>225475</v>
      </c>
      <c r="E10" s="64"/>
      <c r="G10" s="7">
        <v>14998251993</v>
      </c>
      <c r="I10" s="7">
        <v>16054642265.048401</v>
      </c>
      <c r="K10" s="26">
        <v>0</v>
      </c>
      <c r="M10" s="26">
        <v>0</v>
      </c>
      <c r="O10" s="26">
        <v>0</v>
      </c>
      <c r="Q10" s="26">
        <v>0</v>
      </c>
      <c r="S10" s="26">
        <v>225475</v>
      </c>
      <c r="U10" s="26">
        <v>73123</v>
      </c>
      <c r="W10" s="26">
        <v>14998251993</v>
      </c>
      <c r="Y10" s="26">
        <v>16484317035.9203</v>
      </c>
      <c r="AA10" s="25">
        <f>Y10/Y14</f>
        <v>4.9370987031616055E-2</v>
      </c>
    </row>
    <row r="11" spans="1:27" ht="18.75" customHeight="1" x14ac:dyDescent="0.2">
      <c r="A11" s="60" t="s">
        <v>17</v>
      </c>
      <c r="B11" s="60"/>
      <c r="D11" s="64">
        <v>1555000</v>
      </c>
      <c r="E11" s="64"/>
      <c r="G11" s="7">
        <v>20049263532</v>
      </c>
      <c r="I11" s="7">
        <v>37196399367.1875</v>
      </c>
      <c r="K11" s="26">
        <v>0</v>
      </c>
      <c r="M11" s="26">
        <v>0</v>
      </c>
      <c r="O11" s="26">
        <v>0</v>
      </c>
      <c r="Q11" s="26">
        <v>0</v>
      </c>
      <c r="S11" s="26">
        <v>1555000</v>
      </c>
      <c r="U11" s="26">
        <v>24567</v>
      </c>
      <c r="W11" s="26">
        <v>20049263532</v>
      </c>
      <c r="Y11" s="26">
        <v>38194522184.0625</v>
      </c>
      <c r="AA11" s="25">
        <f>Y11/Y14</f>
        <v>0.11439365399968146</v>
      </c>
    </row>
    <row r="12" spans="1:27" ht="20.25" customHeight="1" x14ac:dyDescent="0.2">
      <c r="A12" s="62" t="s">
        <v>18</v>
      </c>
      <c r="B12" s="62"/>
      <c r="D12" s="64">
        <v>660</v>
      </c>
      <c r="E12" s="64"/>
      <c r="G12" s="7">
        <v>10008795</v>
      </c>
      <c r="I12" s="7">
        <v>12963928.807499999</v>
      </c>
      <c r="K12" s="26">
        <v>0</v>
      </c>
      <c r="L12" s="26"/>
      <c r="M12" s="26">
        <v>0</v>
      </c>
      <c r="N12" s="26"/>
      <c r="O12" s="26">
        <v>0</v>
      </c>
      <c r="P12" s="26"/>
      <c r="Q12" s="26">
        <v>0</v>
      </c>
      <c r="S12" s="26">
        <v>660</v>
      </c>
      <c r="U12" s="26">
        <v>20196</v>
      </c>
      <c r="W12" s="26">
        <v>10008795</v>
      </c>
      <c r="Y12" s="26">
        <v>13326860.744999999</v>
      </c>
      <c r="AA12" s="25">
        <f>Y12/Y14</f>
        <v>3.991431780763581E-5</v>
      </c>
    </row>
    <row r="13" spans="1:27" ht="21" customHeight="1" x14ac:dyDescent="0.2">
      <c r="A13" s="62" t="s">
        <v>19</v>
      </c>
      <c r="B13" s="62"/>
      <c r="D13" s="65">
        <v>17613000</v>
      </c>
      <c r="E13" s="65"/>
      <c r="G13" s="9">
        <v>200015497874</v>
      </c>
      <c r="I13" s="7">
        <v>256414806207.56299</v>
      </c>
      <c r="K13" s="26">
        <v>0</v>
      </c>
      <c r="L13" s="26"/>
      <c r="M13" s="26">
        <v>0</v>
      </c>
      <c r="N13" s="26"/>
      <c r="O13" s="26">
        <v>0</v>
      </c>
      <c r="P13" s="26"/>
      <c r="Q13" s="26">
        <v>0</v>
      </c>
      <c r="S13" s="26">
        <v>17613000</v>
      </c>
      <c r="U13" s="26">
        <v>14920</v>
      </c>
      <c r="W13" s="26">
        <v>200015497874</v>
      </c>
      <c r="Y13" s="26">
        <v>262736687632.5</v>
      </c>
      <c r="AA13" s="25">
        <f>Y13/Y14</f>
        <v>0.78690367150595919</v>
      </c>
    </row>
    <row r="14" spans="1:27" ht="24.75" customHeight="1" thickBot="1" x14ac:dyDescent="0.25">
      <c r="A14" s="61" t="s">
        <v>20</v>
      </c>
      <c r="B14" s="61"/>
      <c r="D14" s="63">
        <v>20339135</v>
      </c>
      <c r="E14" s="63"/>
      <c r="G14" s="27">
        <v>250074874513</v>
      </c>
      <c r="I14" s="27">
        <v>325726627238.91901</v>
      </c>
      <c r="K14" s="27">
        <v>0</v>
      </c>
      <c r="M14" s="27">
        <v>0</v>
      </c>
      <c r="O14" s="27"/>
      <c r="Q14" s="27">
        <v>0</v>
      </c>
      <c r="S14" s="27">
        <v>20339135</v>
      </c>
      <c r="U14" s="27"/>
      <c r="W14" s="27">
        <v>250074874513</v>
      </c>
      <c r="Y14" s="27">
        <v>333886722284.16498</v>
      </c>
      <c r="AA14" s="45">
        <f>SUM(AA9:AA13)</f>
        <v>1.0000000000000009</v>
      </c>
    </row>
  </sheetData>
  <mergeCells count="24">
    <mergeCell ref="D14:E14"/>
    <mergeCell ref="D11:E11"/>
    <mergeCell ref="D10:E10"/>
    <mergeCell ref="D12:E12"/>
    <mergeCell ref="D13:E13"/>
    <mergeCell ref="A10:B10"/>
    <mergeCell ref="A11:B11"/>
    <mergeCell ref="A14:B14"/>
    <mergeCell ref="A12:B12"/>
    <mergeCell ref="A13:B13"/>
    <mergeCell ref="K7:M7"/>
    <mergeCell ref="O7:Q7"/>
    <mergeCell ref="A8:B8"/>
    <mergeCell ref="D8:E8"/>
    <mergeCell ref="A9:B9"/>
    <mergeCell ref="D9:E9"/>
    <mergeCell ref="D7:E7"/>
    <mergeCell ref="A1:AA1"/>
    <mergeCell ref="A2:AA2"/>
    <mergeCell ref="A3:AA3"/>
    <mergeCell ref="K6:Q6"/>
    <mergeCell ref="S6:AA6"/>
    <mergeCell ref="A5:AA5"/>
    <mergeCell ref="D6:I6"/>
  </mergeCells>
  <pageMargins left="0.7" right="0.7" top="0.75" bottom="0.75" header="0.3" footer="0.3"/>
  <pageSetup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N12"/>
  <sheetViews>
    <sheetView rightToLeft="1" view="pageBreakPreview" topLeftCell="D1" zoomScaleNormal="100" zoomScaleSheetLayoutView="100" workbookViewId="0">
      <selection activeCell="L9" sqref="L9:L11"/>
    </sheetView>
  </sheetViews>
  <sheetFormatPr defaultRowHeight="12.75" x14ac:dyDescent="0.2"/>
  <cols>
    <col min="2" max="3" width="5.140625" customWidth="1"/>
    <col min="4" max="4" width="42.5703125" customWidth="1"/>
    <col min="5" max="5" width="1.28515625" customWidth="1"/>
    <col min="6" max="6" width="15" bestFit="1" customWidth="1"/>
    <col min="7" max="7" width="1.28515625" customWidth="1"/>
    <col min="8" max="8" width="14.7109375" bestFit="1" customWidth="1"/>
    <col min="9" max="9" width="1.28515625" customWidth="1"/>
    <col min="10" max="10" width="15" bestFit="1" customWidth="1"/>
    <col min="11" max="11" width="1.28515625" customWidth="1"/>
    <col min="12" max="12" width="14.85546875" bestFit="1" customWidth="1"/>
    <col min="13" max="13" width="1.28515625" customWidth="1"/>
    <col min="14" max="14" width="19.42578125" customWidth="1"/>
    <col min="15" max="15" width="0.28515625" customWidth="1"/>
  </cols>
  <sheetData>
    <row r="1" spans="2:14" ht="29.1" customHeight="1" x14ac:dyDescent="0.2">
      <c r="B1" s="68" t="s">
        <v>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2:14" ht="21.75" customHeight="1" x14ac:dyDescent="0.2">
      <c r="B2" s="68" t="s">
        <v>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2:14" ht="21.75" customHeight="1" x14ac:dyDescent="0.2">
      <c r="B3" s="68" t="s">
        <v>69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2:14" ht="14.45" customHeight="1" x14ac:dyDescent="0.2"/>
    <row r="5" spans="2:14" ht="24" x14ac:dyDescent="0.2">
      <c r="B5" s="33" t="s">
        <v>21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2:14" ht="14.45" customHeight="1" x14ac:dyDescent="0.2">
      <c r="F6" s="1" t="s">
        <v>68</v>
      </c>
      <c r="H6" s="69" t="s">
        <v>2</v>
      </c>
      <c r="I6" s="69"/>
      <c r="J6" s="69"/>
      <c r="L6" s="48" t="s">
        <v>70</v>
      </c>
      <c r="M6" s="48"/>
      <c r="N6" s="48"/>
    </row>
    <row r="7" spans="2:14" ht="14.45" customHeight="1" x14ac:dyDescent="0.2">
      <c r="F7" s="2"/>
      <c r="H7" s="2"/>
      <c r="I7" s="2"/>
      <c r="J7" s="2"/>
      <c r="L7" s="2"/>
      <c r="M7" s="34"/>
      <c r="N7" s="34"/>
    </row>
    <row r="8" spans="2:14" ht="14.45" customHeight="1" x14ac:dyDescent="0.2">
      <c r="B8" s="66" t="s">
        <v>22</v>
      </c>
      <c r="C8" s="66"/>
      <c r="D8" s="66"/>
      <c r="F8" s="1" t="s">
        <v>23</v>
      </c>
      <c r="H8" s="1" t="s">
        <v>24</v>
      </c>
      <c r="J8" s="1" t="s">
        <v>25</v>
      </c>
      <c r="L8" s="1" t="s">
        <v>23</v>
      </c>
      <c r="N8" s="1" t="s">
        <v>10</v>
      </c>
    </row>
    <row r="9" spans="2:14" ht="21.75" customHeight="1" x14ac:dyDescent="0.2">
      <c r="B9" s="4" t="s">
        <v>64</v>
      </c>
      <c r="C9" s="4"/>
      <c r="D9" s="4"/>
      <c r="F9" s="30">
        <v>233333760</v>
      </c>
      <c r="G9" s="28"/>
      <c r="H9" s="30">
        <v>0</v>
      </c>
      <c r="I9" s="28"/>
      <c r="J9" s="30">
        <v>231363760</v>
      </c>
      <c r="K9" s="28"/>
      <c r="L9" s="30">
        <v>1970000</v>
      </c>
      <c r="M9" s="28"/>
      <c r="N9" s="31">
        <f>L9/L11</f>
        <v>1.4271555537560709E-4</v>
      </c>
    </row>
    <row r="10" spans="2:14" ht="21.75" customHeight="1" x14ac:dyDescent="0.2">
      <c r="B10" s="4" t="s">
        <v>65</v>
      </c>
      <c r="C10" s="4"/>
      <c r="D10" s="4"/>
      <c r="F10" s="30">
        <v>11235186719</v>
      </c>
      <c r="G10" s="28"/>
      <c r="H10" s="30">
        <v>2961363760</v>
      </c>
      <c r="I10" s="28"/>
      <c r="J10" s="30">
        <v>394839480</v>
      </c>
      <c r="K10" s="28"/>
      <c r="L10" s="30">
        <v>13801710999</v>
      </c>
      <c r="M10" s="28"/>
      <c r="N10" s="31">
        <f>L10/L11</f>
        <v>0.99985728444462441</v>
      </c>
    </row>
    <row r="11" spans="2:14" ht="21.75" customHeight="1" thickBot="1" x14ac:dyDescent="0.25">
      <c r="B11" s="67" t="s">
        <v>20</v>
      </c>
      <c r="C11" s="67"/>
      <c r="D11" s="67"/>
      <c r="F11" s="29">
        <v>11468520479</v>
      </c>
      <c r="G11" s="29" t="e">
        <f>SUM(#REF!)</f>
        <v>#REF!</v>
      </c>
      <c r="H11" s="29">
        <v>2961363760</v>
      </c>
      <c r="I11" s="29" t="e">
        <f>SUM(#REF!)</f>
        <v>#REF!</v>
      </c>
      <c r="J11" s="29">
        <v>626203240</v>
      </c>
      <c r="K11" s="29" t="e">
        <f>SUM(#REF!)</f>
        <v>#REF!</v>
      </c>
      <c r="L11" s="29">
        <v>13803680999</v>
      </c>
      <c r="M11" s="29" t="e">
        <f>SUM(#REF!)</f>
        <v>#REF!</v>
      </c>
      <c r="N11" s="32">
        <f>SUM(N9:N10)</f>
        <v>1</v>
      </c>
    </row>
    <row r="12" spans="2:14" ht="13.5" thickTop="1" x14ac:dyDescent="0.2"/>
  </sheetData>
  <mergeCells count="7">
    <mergeCell ref="B8:D8"/>
    <mergeCell ref="B11:D11"/>
    <mergeCell ref="B1:N1"/>
    <mergeCell ref="B2:N2"/>
    <mergeCell ref="B3:N3"/>
    <mergeCell ref="H6:J6"/>
    <mergeCell ref="L6:N6"/>
  </mergeCells>
  <pageMargins left="0.7" right="0.7" top="0.75" bottom="0.75" header="0.3" footer="0.3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I14"/>
  <sheetViews>
    <sheetView rightToLeft="1" view="pageBreakPreview" zoomScaleNormal="100" zoomScaleSheetLayoutView="100" workbookViewId="0">
      <selection activeCell="F8" sqref="F8:F13"/>
    </sheetView>
  </sheetViews>
  <sheetFormatPr defaultRowHeight="12.75" x14ac:dyDescent="0.2"/>
  <cols>
    <col min="2" max="2" width="2.5703125" customWidth="1"/>
    <col min="3" max="3" width="49.140625" customWidth="1"/>
    <col min="4" max="4" width="1.28515625" customWidth="1"/>
    <col min="5" max="5" width="11.7109375" hidden="1" customWidth="1"/>
    <col min="6" max="6" width="15" bestFit="1" customWidth="1"/>
    <col min="7" max="7" width="1.28515625" customWidth="1"/>
    <col min="8" max="8" width="17.42578125" customWidth="1"/>
    <col min="9" max="9" width="1.28515625" customWidth="1"/>
    <col min="10" max="10" width="0.28515625" customWidth="1"/>
  </cols>
  <sheetData>
    <row r="1" spans="2:9" ht="29.1" customHeight="1" x14ac:dyDescent="0.2">
      <c r="B1" s="68" t="s">
        <v>0</v>
      </c>
      <c r="C1" s="68"/>
      <c r="D1" s="68"/>
      <c r="E1" s="68"/>
      <c r="F1" s="68"/>
      <c r="G1" s="68"/>
      <c r="H1" s="68"/>
      <c r="I1" s="68"/>
    </row>
    <row r="2" spans="2:9" ht="21.75" customHeight="1" x14ac:dyDescent="0.2">
      <c r="B2" s="68" t="s">
        <v>26</v>
      </c>
      <c r="C2" s="68"/>
      <c r="D2" s="68"/>
      <c r="E2" s="68"/>
      <c r="F2" s="68"/>
      <c r="G2" s="68"/>
      <c r="H2" s="68"/>
      <c r="I2" s="68"/>
    </row>
    <row r="3" spans="2:9" ht="21.75" customHeight="1" x14ac:dyDescent="0.2">
      <c r="B3" s="68" t="s">
        <v>69</v>
      </c>
      <c r="C3" s="68"/>
      <c r="D3" s="68"/>
      <c r="E3" s="68"/>
      <c r="F3" s="68"/>
      <c r="G3" s="68"/>
      <c r="H3" s="68"/>
      <c r="I3" s="68"/>
    </row>
    <row r="4" spans="2:9" ht="14.45" customHeight="1" x14ac:dyDescent="0.2"/>
    <row r="5" spans="2:9" ht="29.1" customHeight="1" x14ac:dyDescent="0.2">
      <c r="B5" s="70" t="s">
        <v>27</v>
      </c>
      <c r="C5" s="70"/>
      <c r="D5" s="70"/>
      <c r="E5" s="70"/>
      <c r="F5" s="70"/>
      <c r="G5" s="70"/>
      <c r="H5" s="70"/>
      <c r="I5" s="70"/>
    </row>
    <row r="6" spans="2:9" ht="14.45" customHeight="1" x14ac:dyDescent="0.2"/>
    <row r="7" spans="2:9" ht="14.45" customHeight="1" x14ac:dyDescent="0.2">
      <c r="B7" s="69" t="s">
        <v>28</v>
      </c>
      <c r="C7" s="69"/>
      <c r="E7" s="1" t="s">
        <v>29</v>
      </c>
      <c r="F7" s="1" t="s">
        <v>23</v>
      </c>
      <c r="H7" s="1" t="s">
        <v>30</v>
      </c>
    </row>
    <row r="8" spans="2:9" ht="21.75" customHeight="1" x14ac:dyDescent="0.2">
      <c r="B8" s="71" t="s">
        <v>31</v>
      </c>
      <c r="C8" s="71"/>
      <c r="E8" s="4" t="s">
        <v>32</v>
      </c>
      <c r="F8" s="5">
        <v>0</v>
      </c>
      <c r="H8" s="35">
        <v>0</v>
      </c>
    </row>
    <row r="9" spans="2:9" ht="21.75" customHeight="1" x14ac:dyDescent="0.2">
      <c r="B9" s="62" t="s">
        <v>33</v>
      </c>
      <c r="C9" s="62"/>
      <c r="E9" s="6" t="s">
        <v>34</v>
      </c>
      <c r="F9" s="7">
        <v>8160095044</v>
      </c>
      <c r="H9" s="36">
        <f>F9/F13</f>
        <v>0.37414302984670916</v>
      </c>
    </row>
    <row r="10" spans="2:9" ht="21.75" customHeight="1" x14ac:dyDescent="0.2">
      <c r="B10" s="62" t="s">
        <v>35</v>
      </c>
      <c r="C10" s="62"/>
      <c r="E10" s="6" t="s">
        <v>36</v>
      </c>
      <c r="F10" s="7">
        <v>0</v>
      </c>
      <c r="H10" s="36">
        <v>0</v>
      </c>
    </row>
    <row r="11" spans="2:9" ht="21.75" customHeight="1" x14ac:dyDescent="0.2">
      <c r="B11" s="62" t="s">
        <v>37</v>
      </c>
      <c r="C11" s="62"/>
      <c r="E11" s="6" t="s">
        <v>38</v>
      </c>
      <c r="F11" s="7">
        <v>0</v>
      </c>
      <c r="H11" s="36">
        <v>0</v>
      </c>
    </row>
    <row r="12" spans="2:9" ht="21.75" customHeight="1" x14ac:dyDescent="0.2">
      <c r="B12" s="72" t="s">
        <v>39</v>
      </c>
      <c r="C12" s="72"/>
      <c r="E12" s="8" t="s">
        <v>40</v>
      </c>
      <c r="F12" s="9">
        <v>13650000008</v>
      </c>
      <c r="H12" s="36">
        <f>F12/F13</f>
        <v>0.62585697015329078</v>
      </c>
    </row>
    <row r="13" spans="2:9" ht="21.75" customHeight="1" thickBot="1" x14ac:dyDescent="0.25">
      <c r="B13" s="67" t="s">
        <v>20</v>
      </c>
      <c r="C13" s="67"/>
      <c r="E13" s="11"/>
      <c r="F13" s="11">
        <v>21810095052</v>
      </c>
      <c r="H13" s="32">
        <f>SUM(H8:H12)</f>
        <v>1</v>
      </c>
    </row>
    <row r="14" spans="2:9" ht="13.5" thickTop="1" x14ac:dyDescent="0.2"/>
  </sheetData>
  <mergeCells count="11">
    <mergeCell ref="B13:C13"/>
    <mergeCell ref="B8:C8"/>
    <mergeCell ref="B9:C9"/>
    <mergeCell ref="B10:C10"/>
    <mergeCell ref="B11:C11"/>
    <mergeCell ref="B12:C12"/>
    <mergeCell ref="B1:I1"/>
    <mergeCell ref="B2:I2"/>
    <mergeCell ref="B3:I3"/>
    <mergeCell ref="B7:C7"/>
    <mergeCell ref="B5:I5"/>
  </mergeCells>
  <pageMargins left="0.7" right="0.7" top="0.75" bottom="0.75" header="0.3" footer="0.3"/>
  <pageSetup paperSize="9"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C15"/>
  <sheetViews>
    <sheetView rightToLeft="1" view="pageBreakPreview" zoomScaleNormal="100" zoomScaleSheetLayoutView="100" workbookViewId="0">
      <selection activeCell="AB19" sqref="AB19"/>
    </sheetView>
  </sheetViews>
  <sheetFormatPr defaultRowHeight="12.75" x14ac:dyDescent="0.2"/>
  <cols>
    <col min="1" max="1" width="6.42578125" bestFit="1" customWidth="1"/>
    <col min="2" max="2" width="19.42578125" customWidth="1"/>
    <col min="3" max="3" width="2.140625" customWidth="1"/>
    <col min="4" max="4" width="16.28515625" bestFit="1" customWidth="1"/>
    <col min="5" max="5" width="1.28515625" customWidth="1"/>
    <col min="6" max="6" width="15.42578125" bestFit="1" customWidth="1"/>
    <col min="7" max="7" width="2.140625" hidden="1" customWidth="1"/>
    <col min="8" max="8" width="1.140625" customWidth="1"/>
    <col min="9" max="9" width="11.140625" bestFit="1" customWidth="1"/>
    <col min="10" max="10" width="2.140625" hidden="1" customWidth="1"/>
    <col min="11" max="11" width="1.28515625" customWidth="1"/>
    <col min="12" max="12" width="13.7109375" bestFit="1" customWidth="1"/>
    <col min="13" max="13" width="1.28515625" hidden="1" customWidth="1"/>
    <col min="14" max="14" width="1.28515625" customWidth="1"/>
    <col min="15" max="15" width="17.28515625" bestFit="1" customWidth="1"/>
    <col min="16" max="16" width="3.140625" hidden="1" customWidth="1"/>
    <col min="17" max="17" width="1.5703125" customWidth="1"/>
    <col min="18" max="18" width="16.28515625" bestFit="1" customWidth="1"/>
    <col min="19" max="19" width="3.140625" hidden="1" customWidth="1"/>
    <col min="20" max="20" width="1.140625" customWidth="1"/>
    <col min="21" max="21" width="15.5703125" customWidth="1"/>
    <col min="22" max="22" width="1.28515625" hidden="1" customWidth="1"/>
    <col min="23" max="23" width="1.28515625" customWidth="1"/>
    <col min="24" max="24" width="15" bestFit="1" customWidth="1"/>
    <col min="25" max="25" width="15" hidden="1" customWidth="1"/>
    <col min="26" max="26" width="1.140625" customWidth="1"/>
    <col min="27" max="27" width="15" bestFit="1" customWidth="1"/>
    <col min="28" max="28" width="1.28515625" customWidth="1"/>
    <col min="29" max="29" width="17.28515625" bestFit="1" customWidth="1"/>
    <col min="30" max="30" width="0.28515625" customWidth="1"/>
  </cols>
  <sheetData>
    <row r="1" spans="1:29" ht="29.1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</row>
    <row r="2" spans="1:29" ht="21.75" customHeight="1" x14ac:dyDescent="0.2">
      <c r="A2" s="68" t="s">
        <v>26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</row>
    <row r="3" spans="1:29" ht="21.75" customHeight="1" x14ac:dyDescent="0.2">
      <c r="A3" s="68" t="s">
        <v>69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</row>
    <row r="4" spans="1:29" ht="14.45" customHeight="1" x14ac:dyDescent="0.2"/>
    <row r="5" spans="1:29" ht="21" customHeight="1" x14ac:dyDescent="0.2">
      <c r="A5" s="70" t="s">
        <v>45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</row>
    <row r="6" spans="1:29" ht="14.45" customHeight="1" x14ac:dyDescent="0.2">
      <c r="D6" s="69" t="s">
        <v>41</v>
      </c>
      <c r="E6" s="69"/>
      <c r="F6" s="69"/>
      <c r="G6" s="69"/>
      <c r="H6" s="66"/>
      <c r="I6" s="69"/>
      <c r="J6" s="69"/>
      <c r="K6" s="66"/>
      <c r="L6" s="69"/>
      <c r="M6" s="69"/>
      <c r="N6" s="66"/>
      <c r="O6" s="69"/>
      <c r="R6" s="69" t="s">
        <v>42</v>
      </c>
      <c r="S6" s="69"/>
      <c r="T6" s="69"/>
      <c r="U6" s="69"/>
      <c r="V6" s="69"/>
      <c r="W6" s="66"/>
      <c r="X6" s="69"/>
      <c r="Y6" s="69"/>
      <c r="Z6" s="66"/>
      <c r="AA6" s="69"/>
      <c r="AB6" s="69"/>
      <c r="AC6" s="69"/>
    </row>
    <row r="7" spans="1:29" ht="14.45" customHeight="1" x14ac:dyDescent="0.2">
      <c r="D7" s="2"/>
      <c r="E7" s="2"/>
      <c r="F7" s="2"/>
      <c r="G7" s="2"/>
      <c r="H7" s="2"/>
      <c r="I7" s="2"/>
      <c r="J7" s="2"/>
      <c r="K7" s="2"/>
      <c r="L7" s="73" t="s">
        <v>20</v>
      </c>
      <c r="M7" s="73"/>
      <c r="N7" s="74"/>
      <c r="O7" s="73"/>
      <c r="R7" s="2"/>
      <c r="S7" s="2"/>
      <c r="T7" s="2"/>
      <c r="U7" s="2"/>
      <c r="V7" s="2"/>
      <c r="W7" s="2"/>
      <c r="X7" s="2"/>
      <c r="Y7" s="2"/>
      <c r="Z7" s="2"/>
      <c r="AA7" s="73" t="s">
        <v>20</v>
      </c>
      <c r="AB7" s="73"/>
      <c r="AC7" s="73"/>
    </row>
    <row r="8" spans="1:29" ht="18.75" customHeight="1" x14ac:dyDescent="0.2">
      <c r="A8" s="69" t="s">
        <v>14</v>
      </c>
      <c r="B8" s="69"/>
      <c r="D8" s="1" t="s">
        <v>46</v>
      </c>
      <c r="F8" s="1" t="s">
        <v>43</v>
      </c>
      <c r="I8" s="1" t="s">
        <v>44</v>
      </c>
      <c r="L8" s="3" t="s">
        <v>23</v>
      </c>
      <c r="M8" s="2"/>
      <c r="N8" s="2"/>
      <c r="O8" s="3" t="s">
        <v>30</v>
      </c>
      <c r="R8" s="1" t="s">
        <v>46</v>
      </c>
      <c r="U8" s="44" t="s">
        <v>43</v>
      </c>
      <c r="V8" s="44"/>
      <c r="X8" s="1" t="s">
        <v>44</v>
      </c>
      <c r="AA8" s="3" t="s">
        <v>23</v>
      </c>
      <c r="AB8" s="2"/>
      <c r="AC8" s="39" t="s">
        <v>30</v>
      </c>
    </row>
    <row r="9" spans="1:29" ht="21.75" customHeight="1" x14ac:dyDescent="0.2">
      <c r="A9" s="62" t="s">
        <v>67</v>
      </c>
      <c r="B9" s="62"/>
      <c r="D9" s="7">
        <v>0</v>
      </c>
      <c r="F9" s="7">
        <v>429674770</v>
      </c>
      <c r="I9" s="7">
        <v>0</v>
      </c>
      <c r="L9" s="7">
        <v>429674770</v>
      </c>
      <c r="O9" s="19">
        <f>L9/L14</f>
        <v>5.2655608504944273E-2</v>
      </c>
      <c r="R9" s="7">
        <v>0</v>
      </c>
      <c r="U9" s="42">
        <v>1486065042</v>
      </c>
      <c r="X9" s="7">
        <v>0</v>
      </c>
      <c r="AA9" s="7">
        <v>1486065042</v>
      </c>
      <c r="AC9" s="19">
        <f>AA9/AA14</f>
        <v>4.0494613094324068E-2</v>
      </c>
    </row>
    <row r="10" spans="1:29" ht="21.75" customHeight="1" x14ac:dyDescent="0.2">
      <c r="A10" s="6" t="s">
        <v>17</v>
      </c>
      <c r="B10" s="6"/>
      <c r="D10" s="7">
        <v>0</v>
      </c>
      <c r="F10" s="7">
        <v>998122817</v>
      </c>
      <c r="I10" s="7">
        <v>0</v>
      </c>
      <c r="L10" s="7">
        <v>998122817</v>
      </c>
      <c r="O10" s="19">
        <f>L10/L14</f>
        <v>0.12231754797193267</v>
      </c>
      <c r="R10" s="7">
        <v>0</v>
      </c>
      <c r="U10" s="40">
        <v>4434028464</v>
      </c>
      <c r="X10" s="7">
        <v>0</v>
      </c>
      <c r="AA10" s="7">
        <v>4434028464</v>
      </c>
      <c r="AC10" s="19">
        <f>AA10/AA14</f>
        <v>0.12082530846513247</v>
      </c>
    </row>
    <row r="11" spans="1:29" ht="21.75" customHeight="1" x14ac:dyDescent="0.2">
      <c r="A11" s="6" t="s">
        <v>18</v>
      </c>
      <c r="B11" s="6"/>
      <c r="D11" s="7">
        <v>0</v>
      </c>
      <c r="F11" s="7">
        <v>362932</v>
      </c>
      <c r="I11" s="7">
        <v>0</v>
      </c>
      <c r="L11" s="7">
        <v>362932</v>
      </c>
      <c r="O11" s="19">
        <f>L11/L14</f>
        <v>4.4476442742766662E-5</v>
      </c>
      <c r="R11" s="7">
        <v>0</v>
      </c>
      <c r="U11" s="40">
        <v>1588982</v>
      </c>
      <c r="X11" s="7">
        <v>0</v>
      </c>
      <c r="AA11" s="7">
        <v>1588982</v>
      </c>
      <c r="AC11" s="19">
        <f>AA11/AA14</f>
        <v>4.3299054540201775E-5</v>
      </c>
    </row>
    <row r="12" spans="1:29" ht="21.75" customHeight="1" x14ac:dyDescent="0.2">
      <c r="A12" s="62" t="s">
        <v>66</v>
      </c>
      <c r="B12" s="62"/>
      <c r="D12" s="7">
        <v>0</v>
      </c>
      <c r="F12" s="7">
        <v>410053100</v>
      </c>
      <c r="I12" s="7">
        <v>0</v>
      </c>
      <c r="L12" s="7">
        <v>410053100</v>
      </c>
      <c r="O12" s="19">
        <f>L12/L14</f>
        <v>5.0251020090937071E-2</v>
      </c>
      <c r="R12" s="7">
        <v>0</v>
      </c>
      <c r="U12" s="40">
        <v>1456016251</v>
      </c>
      <c r="X12" s="7">
        <v>0</v>
      </c>
      <c r="AA12" s="7">
        <v>1456016251</v>
      </c>
      <c r="AC12" s="19">
        <f>AA12/AA14</f>
        <v>3.9675796870870229E-2</v>
      </c>
    </row>
    <row r="13" spans="1:29" ht="21.75" customHeight="1" x14ac:dyDescent="0.2">
      <c r="A13" s="72" t="s">
        <v>19</v>
      </c>
      <c r="B13" s="72"/>
      <c r="D13" s="9">
        <v>0</v>
      </c>
      <c r="F13" s="9">
        <v>6321881425</v>
      </c>
      <c r="I13" s="9">
        <v>0</v>
      </c>
      <c r="L13" s="9">
        <v>6321881425</v>
      </c>
      <c r="O13" s="19">
        <f>L13/L14</f>
        <v>0.77473134698944324</v>
      </c>
      <c r="R13" s="9">
        <v>0</v>
      </c>
      <c r="U13" s="41">
        <v>29320146442</v>
      </c>
      <c r="X13" s="9">
        <v>0</v>
      </c>
      <c r="AA13" s="9">
        <v>29320146442</v>
      </c>
      <c r="AC13" s="19">
        <f>AA13/AA14</f>
        <v>0.79896098251513303</v>
      </c>
    </row>
    <row r="14" spans="1:29" ht="21.75" customHeight="1" thickBot="1" x14ac:dyDescent="0.25">
      <c r="A14" s="67" t="s">
        <v>20</v>
      </c>
      <c r="B14" s="67"/>
      <c r="D14" s="11">
        <v>0</v>
      </c>
      <c r="F14" s="11">
        <v>8160095044</v>
      </c>
      <c r="G14" s="7">
        <f>SUM(G9:G13)</f>
        <v>0</v>
      </c>
      <c r="H14" s="7"/>
      <c r="I14" s="11">
        <f>SUM(I9:I13)</f>
        <v>0</v>
      </c>
      <c r="J14" s="7">
        <f>SUM(J9:J13)</f>
        <v>0</v>
      </c>
      <c r="K14" s="7"/>
      <c r="L14" s="11">
        <v>8160095044</v>
      </c>
      <c r="O14" s="18">
        <f>SUM(O9:O13)</f>
        <v>1</v>
      </c>
      <c r="P14" s="19">
        <f>SUM(P9:P13)</f>
        <v>0</v>
      </c>
      <c r="Q14" s="19"/>
      <c r="R14" s="11">
        <v>0</v>
      </c>
      <c r="S14" s="19">
        <f>SUM(S9:S13)</f>
        <v>0</v>
      </c>
      <c r="U14" s="43">
        <f>SUM(U9:U13)</f>
        <v>36697845181</v>
      </c>
      <c r="V14">
        <v>36697845181</v>
      </c>
      <c r="X14" s="11">
        <v>0</v>
      </c>
      <c r="Y14" s="7">
        <v>20439359513</v>
      </c>
      <c r="Z14" s="7"/>
      <c r="AA14" s="11">
        <v>36697845181</v>
      </c>
      <c r="AC14" s="20">
        <f>SUM(AC9:AC13)</f>
        <v>1</v>
      </c>
    </row>
    <row r="15" spans="1:29" ht="13.5" thickTop="1" x14ac:dyDescent="0.2"/>
  </sheetData>
  <mergeCells count="13">
    <mergeCell ref="A13:B13"/>
    <mergeCell ref="A14:B14"/>
    <mergeCell ref="L7:O7"/>
    <mergeCell ref="AA7:AC7"/>
    <mergeCell ref="A8:B8"/>
    <mergeCell ref="A9:B9"/>
    <mergeCell ref="A12:B12"/>
    <mergeCell ref="A1:AC1"/>
    <mergeCell ref="A2:AC2"/>
    <mergeCell ref="A3:AC3"/>
    <mergeCell ref="D6:O6"/>
    <mergeCell ref="R6:AC6"/>
    <mergeCell ref="A5:AC5"/>
  </mergeCells>
  <pageMargins left="0.7" right="0.7" top="0.75" bottom="0.75" header="0.3" footer="0.3"/>
  <pageSetup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G11"/>
  <sheetViews>
    <sheetView rightToLeft="1" view="pageBreakPreview" zoomScaleNormal="100" zoomScaleSheetLayoutView="100" workbookViewId="0">
      <selection activeCell="G8" sqref="G8:G11"/>
    </sheetView>
  </sheetViews>
  <sheetFormatPr defaultRowHeight="12.75" x14ac:dyDescent="0.2"/>
  <cols>
    <col min="2" max="2" width="5.140625" customWidth="1"/>
    <col min="3" max="3" width="29.85546875" customWidth="1"/>
    <col min="4" max="4" width="1.28515625" customWidth="1"/>
    <col min="5" max="5" width="13.7109375" bestFit="1" customWidth="1"/>
    <col min="6" max="6" width="1.28515625" customWidth="1"/>
    <col min="7" max="7" width="16.140625" customWidth="1"/>
    <col min="8" max="8" width="0.28515625" customWidth="1"/>
  </cols>
  <sheetData>
    <row r="1" spans="2:7" ht="29.1" customHeight="1" x14ac:dyDescent="0.2">
      <c r="B1" s="68" t="s">
        <v>0</v>
      </c>
      <c r="C1" s="68"/>
      <c r="D1" s="68"/>
      <c r="E1" s="68"/>
      <c r="F1" s="68"/>
      <c r="G1" s="68"/>
    </row>
    <row r="2" spans="2:7" ht="21.75" customHeight="1" x14ac:dyDescent="0.2">
      <c r="B2" s="68" t="s">
        <v>26</v>
      </c>
      <c r="C2" s="68"/>
      <c r="D2" s="68"/>
      <c r="E2" s="68"/>
      <c r="F2" s="68"/>
      <c r="G2" s="68"/>
    </row>
    <row r="3" spans="2:7" ht="21.75" customHeight="1" x14ac:dyDescent="0.2">
      <c r="B3" s="68" t="s">
        <v>69</v>
      </c>
      <c r="C3" s="68"/>
      <c r="D3" s="68"/>
      <c r="E3" s="68"/>
      <c r="F3" s="68"/>
      <c r="G3" s="68"/>
    </row>
    <row r="4" spans="2:7" ht="14.45" customHeight="1" x14ac:dyDescent="0.2"/>
    <row r="5" spans="2:7" ht="29.1" customHeight="1" x14ac:dyDescent="0.2">
      <c r="B5" s="70" t="s">
        <v>39</v>
      </c>
      <c r="C5" s="70"/>
      <c r="D5" s="70"/>
      <c r="E5" s="70"/>
      <c r="F5" s="70"/>
      <c r="G5" s="70"/>
    </row>
    <row r="6" spans="2:7" ht="14.45" customHeight="1" x14ac:dyDescent="0.2">
      <c r="E6" s="1" t="s">
        <v>41</v>
      </c>
      <c r="G6" s="1" t="s">
        <v>70</v>
      </c>
    </row>
    <row r="7" spans="2:7" ht="14.45" customHeight="1" x14ac:dyDescent="0.2">
      <c r="B7" s="69" t="s">
        <v>39</v>
      </c>
      <c r="C7" s="69"/>
      <c r="E7" s="3" t="s">
        <v>23</v>
      </c>
      <c r="G7" s="3" t="s">
        <v>23</v>
      </c>
    </row>
    <row r="8" spans="2:7" ht="21.75" customHeight="1" x14ac:dyDescent="0.2">
      <c r="B8" s="71" t="s">
        <v>39</v>
      </c>
      <c r="C8" s="71"/>
      <c r="E8" s="5">
        <v>2730000000</v>
      </c>
      <c r="G8" s="5">
        <v>13650000008</v>
      </c>
    </row>
    <row r="9" spans="2:7" ht="21.75" customHeight="1" x14ac:dyDescent="0.2">
      <c r="B9" s="62" t="s">
        <v>47</v>
      </c>
      <c r="C9" s="62"/>
      <c r="E9" s="7">
        <v>0</v>
      </c>
      <c r="G9" s="7">
        <v>0</v>
      </c>
    </row>
    <row r="10" spans="2:7" ht="21.75" customHeight="1" x14ac:dyDescent="0.2">
      <c r="B10" s="72" t="s">
        <v>48</v>
      </c>
      <c r="C10" s="72"/>
      <c r="E10" s="9">
        <v>0</v>
      </c>
      <c r="G10" s="9">
        <v>0</v>
      </c>
    </row>
    <row r="11" spans="2:7" ht="21.75" customHeight="1" x14ac:dyDescent="0.2">
      <c r="B11" s="67" t="s">
        <v>20</v>
      </c>
      <c r="C11" s="67"/>
      <c r="E11" s="11">
        <v>2730000000</v>
      </c>
      <c r="G11" s="11">
        <v>13650000008</v>
      </c>
    </row>
  </sheetData>
  <mergeCells count="9">
    <mergeCell ref="B8:C8"/>
    <mergeCell ref="B9:C9"/>
    <mergeCell ref="B10:C10"/>
    <mergeCell ref="B11:C11"/>
    <mergeCell ref="B1:G1"/>
    <mergeCell ref="B2:G2"/>
    <mergeCell ref="B3:G3"/>
    <mergeCell ref="B7:C7"/>
    <mergeCell ref="B5:G5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16"/>
  <sheetViews>
    <sheetView rightToLeft="1" tabSelected="1" view="pageBreakPreview" zoomScaleNormal="100" zoomScaleSheetLayoutView="100" workbookViewId="0">
      <selection activeCell="Q8" sqref="Q8:R13"/>
    </sheetView>
  </sheetViews>
  <sheetFormatPr defaultRowHeight="12.75" x14ac:dyDescent="0.2"/>
  <cols>
    <col min="1" max="1" width="25.28515625" bestFit="1" customWidth="1"/>
    <col min="2" max="2" width="1.28515625" customWidth="1"/>
    <col min="3" max="3" width="11.85546875" bestFit="1" customWidth="1"/>
    <col min="4" max="4" width="1.28515625" customWidth="1"/>
    <col min="5" max="5" width="16" bestFit="1" customWidth="1"/>
    <col min="6" max="6" width="1.28515625" customWidth="1"/>
    <col min="7" max="7" width="16.140625" bestFit="1" customWidth="1"/>
    <col min="8" max="8" width="1.28515625" customWidth="1"/>
    <col min="9" max="9" width="15.140625" bestFit="1" customWidth="1"/>
    <col min="10" max="10" width="1.28515625" customWidth="1"/>
    <col min="11" max="11" width="11.85546875" bestFit="1" customWidth="1"/>
    <col min="12" max="12" width="1.28515625" customWidth="1"/>
    <col min="13" max="13" width="16" bestFit="1" customWidth="1"/>
    <col min="14" max="14" width="1.28515625" customWidth="1"/>
    <col min="15" max="15" width="16.140625" bestFit="1" customWidth="1"/>
    <col min="16" max="16" width="1.28515625" customWidth="1"/>
    <col min="17" max="17" width="16.5703125" customWidth="1"/>
    <col min="18" max="18" width="0.28515625" customWidth="1"/>
  </cols>
  <sheetData>
    <row r="1" spans="1:17" ht="29.1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21.75" customHeight="1" x14ac:dyDescent="0.2">
      <c r="A2" s="68" t="s">
        <v>26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17" ht="21.75" customHeight="1" x14ac:dyDescent="0.2">
      <c r="A3" s="68" t="s">
        <v>69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17" ht="14.45" customHeight="1" x14ac:dyDescent="0.2"/>
    <row r="5" spans="1:17" ht="26.25" customHeight="1" x14ac:dyDescent="0.2">
      <c r="A5" s="70" t="s">
        <v>50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</row>
    <row r="6" spans="1:17" ht="14.45" customHeight="1" x14ac:dyDescent="0.2">
      <c r="A6" s="69" t="s">
        <v>28</v>
      </c>
      <c r="C6" s="69" t="s">
        <v>41</v>
      </c>
      <c r="D6" s="69"/>
      <c r="E6" s="69"/>
      <c r="F6" s="69"/>
      <c r="G6" s="69"/>
      <c r="H6" s="69"/>
      <c r="I6" s="69"/>
      <c r="K6" s="69" t="s">
        <v>42</v>
      </c>
      <c r="L6" s="69"/>
      <c r="M6" s="69"/>
      <c r="N6" s="69"/>
      <c r="O6" s="69"/>
      <c r="P6" s="69"/>
      <c r="Q6" s="69"/>
    </row>
    <row r="7" spans="1:17" ht="48" customHeight="1" x14ac:dyDescent="0.2">
      <c r="A7" s="69"/>
      <c r="C7" s="12" t="s">
        <v>6</v>
      </c>
      <c r="D7" s="2"/>
      <c r="E7" s="12" t="s">
        <v>8</v>
      </c>
      <c r="F7" s="2"/>
      <c r="G7" s="12" t="s">
        <v>49</v>
      </c>
      <c r="H7" s="2"/>
      <c r="I7" s="12" t="s">
        <v>51</v>
      </c>
      <c r="K7" s="12" t="s">
        <v>6</v>
      </c>
      <c r="L7" s="2"/>
      <c r="M7" s="12" t="s">
        <v>8</v>
      </c>
      <c r="N7" s="2"/>
      <c r="O7" s="12" t="s">
        <v>49</v>
      </c>
      <c r="P7" s="2"/>
      <c r="Q7" s="12" t="s">
        <v>51</v>
      </c>
    </row>
    <row r="8" spans="1:17" ht="21.75" customHeight="1" x14ac:dyDescent="0.2">
      <c r="A8" s="4" t="s">
        <v>67</v>
      </c>
      <c r="C8" s="5">
        <v>225475</v>
      </c>
      <c r="E8" s="5">
        <v>16054642265</v>
      </c>
      <c r="G8" s="5">
        <v>16054642265</v>
      </c>
      <c r="I8" s="5">
        <v>429674770</v>
      </c>
      <c r="K8" s="5">
        <v>225475</v>
      </c>
      <c r="M8" s="5">
        <v>16484317035</v>
      </c>
      <c r="O8" s="5">
        <v>14998251993</v>
      </c>
      <c r="Q8" s="5">
        <v>1486065042</v>
      </c>
    </row>
    <row r="9" spans="1:17" ht="21.75" customHeight="1" x14ac:dyDescent="0.2">
      <c r="A9" s="6" t="s">
        <v>17</v>
      </c>
      <c r="C9" s="7">
        <v>1555000</v>
      </c>
      <c r="E9" s="7">
        <v>37196399367</v>
      </c>
      <c r="G9" s="7">
        <v>37196399367</v>
      </c>
      <c r="I9" s="7">
        <v>998122817</v>
      </c>
      <c r="K9" s="7">
        <v>1555000</v>
      </c>
      <c r="M9" s="7">
        <v>38194522184</v>
      </c>
      <c r="O9" s="7">
        <v>33760493720</v>
      </c>
      <c r="Q9" s="7">
        <v>4434028464</v>
      </c>
    </row>
    <row r="10" spans="1:17" ht="21.75" customHeight="1" x14ac:dyDescent="0.2">
      <c r="A10" s="6" t="s">
        <v>18</v>
      </c>
      <c r="C10" s="7">
        <v>660</v>
      </c>
      <c r="E10" s="7">
        <v>12963928</v>
      </c>
      <c r="G10" s="7">
        <v>12963928</v>
      </c>
      <c r="I10" s="7">
        <v>362932</v>
      </c>
      <c r="K10" s="7">
        <v>660</v>
      </c>
      <c r="M10" s="7">
        <v>13326860</v>
      </c>
      <c r="O10" s="7">
        <v>11737878</v>
      </c>
      <c r="Q10" s="7">
        <v>1588982</v>
      </c>
    </row>
    <row r="11" spans="1:17" ht="21.75" customHeight="1" x14ac:dyDescent="0.2">
      <c r="A11" s="6" t="s">
        <v>66</v>
      </c>
      <c r="C11" s="7">
        <v>945000</v>
      </c>
      <c r="E11" s="7">
        <v>16047815470</v>
      </c>
      <c r="G11" s="7">
        <v>16047815470</v>
      </c>
      <c r="I11" s="7">
        <v>410053100</v>
      </c>
      <c r="K11" s="7">
        <v>945000</v>
      </c>
      <c r="M11" s="7">
        <v>16457868570</v>
      </c>
      <c r="O11" s="7">
        <v>15001852319</v>
      </c>
      <c r="Q11" s="7">
        <v>1456016251</v>
      </c>
    </row>
    <row r="12" spans="1:17" ht="21.75" customHeight="1" x14ac:dyDescent="0.2">
      <c r="A12" s="8" t="s">
        <v>19</v>
      </c>
      <c r="C12" s="9">
        <v>17613000</v>
      </c>
      <c r="E12" s="9">
        <v>256414806207</v>
      </c>
      <c r="G12" s="9">
        <v>256414806207</v>
      </c>
      <c r="I12" s="9">
        <v>6321881425</v>
      </c>
      <c r="K12" s="9">
        <v>17613000</v>
      </c>
      <c r="M12" s="9">
        <v>262736687632</v>
      </c>
      <c r="O12" s="9">
        <v>233416541190</v>
      </c>
      <c r="Q12" s="9">
        <v>29320146442</v>
      </c>
    </row>
    <row r="13" spans="1:17" ht="21.75" customHeight="1" thickBot="1" x14ac:dyDescent="0.25">
      <c r="A13" s="10" t="s">
        <v>20</v>
      </c>
      <c r="C13" s="11">
        <v>20339135</v>
      </c>
      <c r="E13" s="11">
        <v>325726627237</v>
      </c>
      <c r="F13" s="7">
        <f t="shared" ref="F13" si="0">SUM(F8:F12)</f>
        <v>0</v>
      </c>
      <c r="G13" s="11">
        <v>325726627237</v>
      </c>
      <c r="H13" s="7">
        <f t="shared" ref="H13" si="1">SUM(H8:H12)</f>
        <v>0</v>
      </c>
      <c r="I13" s="11">
        <v>8160095044</v>
      </c>
      <c r="K13" s="11">
        <v>20339135</v>
      </c>
      <c r="L13" s="7">
        <v>19168660</v>
      </c>
      <c r="M13" s="11">
        <v>333886722281</v>
      </c>
      <c r="O13" s="11">
        <v>297188877100</v>
      </c>
      <c r="Q13" s="11">
        <v>36697845181</v>
      </c>
    </row>
    <row r="14" spans="1:17" ht="13.5" thickTop="1" x14ac:dyDescent="0.2"/>
    <row r="16" spans="1:17" x14ac:dyDescent="0.2">
      <c r="E16" s="13"/>
      <c r="G16" s="13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سرمایه گذاری در املاک</vt:lpstr>
      <vt:lpstr>واحدهای صندوق</vt:lpstr>
      <vt:lpstr>سپرده</vt:lpstr>
      <vt:lpstr>درآمد</vt:lpstr>
      <vt:lpstr>درآمد سرمایه گذاری در صندوق</vt:lpstr>
      <vt:lpstr>سایر درآمدها</vt:lpstr>
      <vt:lpstr>درآمد ناشی از تغییر قیمت اوراق</vt:lpstr>
      <vt:lpstr>درآمد!Print_Area</vt:lpstr>
      <vt:lpstr>'درآمد سرمایه گذاری در صندوق'!Print_Area</vt:lpstr>
      <vt:lpstr>'درآمد ناشی از تغییر قیمت اوراق'!Print_Area</vt:lpstr>
      <vt:lpstr>'سایر درآمدها'!Print_Area</vt:lpstr>
      <vt:lpstr>سپرده!Print_Area</vt:lpstr>
      <vt:lpstr>'سرمایه گذاری در املاک'!Print_Area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masomeh eftekhari</dc:creator>
  <dc:description/>
  <cp:lastModifiedBy>masomeh eftekhari</cp:lastModifiedBy>
  <cp:lastPrinted>2025-01-26T08:43:51Z</cp:lastPrinted>
  <dcterms:created xsi:type="dcterms:W3CDTF">2024-09-23T08:45:22Z</dcterms:created>
  <dcterms:modified xsi:type="dcterms:W3CDTF">2025-05-24T07:29:42Z</dcterms:modified>
</cp:coreProperties>
</file>