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4\"/>
    </mc:Choice>
  </mc:AlternateContent>
  <xr:revisionPtr revIDLastSave="0" documentId="13_ncr:1_{317C6A69-DD14-4514-8BEC-42A8FB288DB4}" xr6:coauthVersionLast="47" xr6:coauthVersionMax="47" xr10:uidLastSave="{00000000-0000-0000-0000-000000000000}"/>
  <bookViews>
    <workbookView xWindow="0" yWindow="0" windowWidth="28800" windowHeight="15600" activeTab="6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تغییر قیمت اوراق" sheetId="21" r:id="rId7"/>
  </sheets>
  <definedNames>
    <definedName name="_xlnm.Print_Area" localSheetId="3">درآمد!$A$1:$J$13</definedName>
    <definedName name="_xlnm.Print_Area" localSheetId="4">'درآمد سرمایه گذاری در صندوق'!$A$1:$AD$14</definedName>
    <definedName name="_xlnm.Print_Area" localSheetId="6">'درآمد ناشی از تغییر قیمت اوراق'!$A$1:$R$13</definedName>
    <definedName name="_xlnm.Print_Area" localSheetId="5">'سایر درآمدها'!$B$1:$H$11</definedName>
    <definedName name="_xlnm.Print_Area" localSheetId="2">سپرده!$B$1:$O$11</definedName>
    <definedName name="_xlnm.Print_Area" localSheetId="0">'سرمایه گذاری در املاک'!$A$1:$M$10</definedName>
    <definedName name="_xlnm.Print_Area" localSheetId="1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0" l="1"/>
  <c r="AC10" i="10"/>
  <c r="O13" i="10"/>
  <c r="O14" i="10" s="1"/>
  <c r="O12" i="10"/>
  <c r="O11" i="10"/>
  <c r="O10" i="10"/>
  <c r="O9" i="10"/>
  <c r="AA13" i="4"/>
  <c r="AA12" i="4"/>
  <c r="AA11" i="4"/>
  <c r="AA10" i="4"/>
  <c r="AA9" i="4"/>
  <c r="N9" i="7"/>
  <c r="N10" i="7"/>
  <c r="AC12" i="10"/>
  <c r="AC13" i="10"/>
  <c r="AC9" i="10"/>
  <c r="H12" i="8"/>
  <c r="H13" i="21"/>
  <c r="F13" i="21"/>
  <c r="P14" i="10"/>
  <c r="S14" i="10"/>
  <c r="G14" i="10"/>
  <c r="I14" i="10"/>
  <c r="J14" i="10"/>
  <c r="M11" i="7"/>
  <c r="G11" i="7"/>
  <c r="I11" i="7"/>
  <c r="K11" i="7"/>
  <c r="AA14" i="4" l="1"/>
  <c r="N11" i="7"/>
  <c r="H9" i="8"/>
  <c r="H13" i="8" s="1"/>
  <c r="AC14" i="10" l="1"/>
</calcChain>
</file>

<file path=xl/sharedStrings.xml><?xml version="1.0" encoding="utf-8"?>
<sst xmlns="http://schemas.openxmlformats.org/spreadsheetml/2006/main" count="167" uniqueCount="71">
  <si>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</si>
  <si>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</si>
  <si>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</si>
  <si>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</si>
  <si>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</si>
  <si>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</si>
  <si>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</si>
  <si>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</si>
  <si>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</si>
  <si>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</si>
  <si>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</si>
  <si>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</si>
  <si>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</si>
  <si>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</si>
  <si>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</si>
  <si>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</si>
  <si>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</si>
  <si>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</si>
  <si>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</si>
  <si>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</si>
  <si>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</si>
  <si>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</si>
  <si>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</si>
  <si>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</si>
  <si>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</si>
  <si>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</si>
  <si>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</si>
  <si>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</si>
  <si>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</si>
  <si>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</si>
  <si>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</si>
  <si>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</si>
  <si>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</si>
  <si>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</si>
  <si>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</si>
  <si>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</si>
  <si>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</si>
  <si>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</si>
  <si>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</si>
  <si>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</si>
  <si>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</si>
  <si>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</si>
  <si>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</si>
  <si>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</si>
  <si>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</si>
  <si>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</si>
  <si>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</si>
  <si>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</si>
  <si>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</si>
  <si>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</si>
  <si>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</si>
  <si>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</si>
  <si>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</si>
  <si>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</si>
  <si>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</si>
  <si>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</si>
  <si>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</si>
  <si>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</si>
  <si>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</si>
  <si>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</si>
  <si>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</si>
  <si>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</si>
  <si>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</si>
  <si>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 xml:space="preserve"> سرمایه گذاری در املاک</t>
  </si>
  <si>
    <t>قرض الحسنه بانک شهر خیابان خرمشهر 4001004491080</t>
  </si>
  <si>
    <t>حساب جاری بانک شهر خیابان خرمشهر 1001004583642</t>
  </si>
  <si>
    <t>صندوق تداوم اطمینان تمدن-ثابت</t>
  </si>
  <si>
    <t>صندوق س. با درآمد ثابت کیان</t>
  </si>
  <si>
    <t>1403/12/30</t>
  </si>
  <si>
    <t>برای ماه منتهی به 1404/01/31</t>
  </si>
  <si>
    <t>1404/01/31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</si>
</sst>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2" fillId="0" borderId="4" xfId="0" applyFont="1" applyBorder="1" applyAlignment="1">
      <alignment vertical="center"/>
    </xf>
    <xf numFmtId="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readingOrder="2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Normal="100" zoomScaleSheetLayoutView="100" workbookViewId="0">
      <selection activeCell="A4" sqref="A4:M4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7" ht="2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27" ht="21" x14ac:dyDescent="0.2">
      <c r="A4" s="46" t="s">
        <v>69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27" ht="24" customHeight="1" x14ac:dyDescent="0.2">
      <c r="A5" s="50" t="s">
        <v>63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7" spans="1:27" ht="18.75" x14ac:dyDescent="0.2">
      <c r="A7" s="48" t="s">
        <v>52</v>
      </c>
      <c r="B7" s="48" t="s">
        <v>68</v>
      </c>
      <c r="C7" s="48" t="s">
        <v>54</v>
      </c>
      <c r="D7" s="48" t="s">
        <v>54</v>
      </c>
      <c r="E7" s="48" t="s">
        <v>2</v>
      </c>
      <c r="F7" s="48" t="s">
        <v>2</v>
      </c>
      <c r="G7" s="48" t="s">
        <v>2</v>
      </c>
      <c r="H7" s="48" t="s">
        <v>2</v>
      </c>
      <c r="I7" s="48" t="s">
        <v>70</v>
      </c>
      <c r="J7" s="48" t="s">
        <v>58</v>
      </c>
      <c r="K7" s="48" t="s">
        <v>58</v>
      </c>
      <c r="L7" s="48" t="s">
        <v>58</v>
      </c>
      <c r="M7" s="48" t="s">
        <v>58</v>
      </c>
    </row>
    <row r="8" spans="1:27" ht="18.75" x14ac:dyDescent="0.2">
      <c r="A8" s="48" t="s">
        <v>5</v>
      </c>
      <c r="B8" s="48" t="s">
        <v>6</v>
      </c>
      <c r="C8" s="49" t="s">
        <v>55</v>
      </c>
      <c r="D8" s="49" t="s">
        <v>56</v>
      </c>
      <c r="E8" s="48" t="s">
        <v>3</v>
      </c>
      <c r="F8" s="48" t="s">
        <v>3</v>
      </c>
      <c r="G8" s="48" t="s">
        <v>4</v>
      </c>
      <c r="H8" s="48" t="s">
        <v>4</v>
      </c>
      <c r="I8" s="48" t="s">
        <v>6</v>
      </c>
      <c r="J8" s="49" t="s">
        <v>59</v>
      </c>
      <c r="K8" s="49" t="s">
        <v>55</v>
      </c>
      <c r="L8" s="49" t="s">
        <v>56</v>
      </c>
      <c r="M8" s="49" t="s">
        <v>61</v>
      </c>
    </row>
    <row r="9" spans="1:27" ht="37.5" x14ac:dyDescent="0.2">
      <c r="A9" s="48" t="s">
        <v>5</v>
      </c>
      <c r="B9" s="48" t="s">
        <v>6</v>
      </c>
      <c r="C9" s="48" t="s">
        <v>7</v>
      </c>
      <c r="D9" s="49" t="s">
        <v>8</v>
      </c>
      <c r="E9" s="37" t="s">
        <v>6</v>
      </c>
      <c r="F9" s="38" t="s">
        <v>57</v>
      </c>
      <c r="G9" s="37" t="s">
        <v>6</v>
      </c>
      <c r="H9" s="38" t="s">
        <v>9</v>
      </c>
      <c r="I9" s="48" t="s">
        <v>6</v>
      </c>
      <c r="J9" s="48" t="s">
        <v>60</v>
      </c>
      <c r="K9" s="48" t="s">
        <v>7</v>
      </c>
      <c r="L9" s="49" t="s">
        <v>8</v>
      </c>
      <c r="M9" s="49" t="s">
        <v>61</v>
      </c>
    </row>
    <row r="10" spans="1:27" ht="21" x14ac:dyDescent="0.2">
      <c r="A10" s="15" t="s">
        <v>53</v>
      </c>
      <c r="B10" s="14">
        <v>1</v>
      </c>
      <c r="C10" s="16">
        <v>1500</v>
      </c>
      <c r="D10" s="16">
        <v>1500</v>
      </c>
      <c r="E10" s="16">
        <v>0</v>
      </c>
      <c r="F10" s="16">
        <v>0</v>
      </c>
      <c r="G10" s="14">
        <v>0</v>
      </c>
      <c r="H10" s="14">
        <v>0</v>
      </c>
      <c r="I10" s="16">
        <v>1</v>
      </c>
      <c r="J10" s="16">
        <v>0</v>
      </c>
      <c r="K10" s="16">
        <v>1500</v>
      </c>
      <c r="L10" s="16">
        <v>1500</v>
      </c>
      <c r="M10" s="17" t="s">
        <v>62</v>
      </c>
    </row>
    <row r="20" spans="3:3" x14ac:dyDescent="0.2">
      <c r="C20" s="28"/>
    </row>
  </sheetData>
  <mergeCells count="18"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  <mergeCell ref="J8:J9"/>
    <mergeCell ref="K8:K9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zoomScaleNormal="100" zoomScaleSheetLayoutView="100" workbookViewId="0">
      <selection activeCell="O14" sqref="O14"/>
    </sheetView>
  </sheetViews>
  <sheetFormatPr defaultRowHeight="12.75" x14ac:dyDescent="0.2"/>
  <cols>
    <col min="1" max="1" width="6.5703125" style="22" customWidth="1"/>
    <col min="2" max="2" width="19.85546875" style="22" customWidth="1"/>
    <col min="3" max="3" width="1.28515625" style="22" customWidth="1"/>
    <col min="4" max="4" width="2.5703125" style="22" customWidth="1"/>
    <col min="5" max="5" width="9.85546875" style="22" customWidth="1"/>
    <col min="6" max="6" width="1.28515625" style="22" customWidth="1"/>
    <col min="7" max="7" width="17.7109375" style="22" bestFit="1" customWidth="1"/>
    <col min="8" max="8" width="1.28515625" style="22" customWidth="1"/>
    <col min="9" max="9" width="17.5703125" style="22" bestFit="1" customWidth="1"/>
    <col min="10" max="10" width="1.28515625" style="22" customWidth="1"/>
    <col min="11" max="11" width="9.85546875" style="22" bestFit="1" customWidth="1"/>
    <col min="12" max="12" width="1.28515625" style="22" customWidth="1"/>
    <col min="13" max="13" width="15" style="22" bestFit="1" customWidth="1"/>
    <col min="14" max="14" width="1.28515625" style="22" customWidth="1"/>
    <col min="15" max="15" width="6.140625" style="22" bestFit="1" customWidth="1"/>
    <col min="16" max="16" width="1.28515625" style="22" customWidth="1"/>
    <col min="17" max="17" width="10.5703125" style="22" bestFit="1" customWidth="1"/>
    <col min="18" max="18" width="1.28515625" style="22" customWidth="1"/>
    <col min="19" max="19" width="11.85546875" style="22" bestFit="1" customWidth="1"/>
    <col min="20" max="20" width="1.28515625" style="22" customWidth="1"/>
    <col min="21" max="21" width="14.28515625" style="22" customWidth="1"/>
    <col min="22" max="22" width="1.28515625" style="22" customWidth="1"/>
    <col min="23" max="23" width="17.7109375" style="22" bestFit="1" customWidth="1"/>
    <col min="24" max="24" width="1.28515625" style="22" customWidth="1"/>
    <col min="25" max="25" width="16.85546875" style="22" customWidth="1"/>
    <col min="26" max="26" width="1.28515625" style="22" customWidth="1"/>
    <col min="27" max="27" width="12" style="22" bestFit="1" customWidth="1"/>
    <col min="28" max="28" width="0.28515625" style="22" customWidth="1"/>
    <col min="29" max="16384" width="9.140625" style="22"/>
  </cols>
  <sheetData>
    <row r="1" spans="1:27" ht="25.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25.5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25.5" x14ac:dyDescent="0.2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5" spans="1:27" ht="24" customHeight="1" x14ac:dyDescent="0.2">
      <c r="A5" s="62" t="s">
        <v>11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21" customHeight="1" x14ac:dyDescent="0.2">
      <c r="D6" s="63" t="s">
        <v>68</v>
      </c>
      <c r="E6" s="63"/>
      <c r="F6" s="63"/>
      <c r="G6" s="63"/>
      <c r="H6" s="63"/>
      <c r="I6" s="63"/>
      <c r="K6" s="57" t="s">
        <v>2</v>
      </c>
      <c r="L6" s="57"/>
      <c r="M6" s="57"/>
      <c r="N6" s="57"/>
      <c r="O6" s="57"/>
      <c r="P6" s="57"/>
      <c r="Q6" s="57"/>
      <c r="S6" s="57" t="s">
        <v>70</v>
      </c>
      <c r="T6" s="57"/>
      <c r="U6" s="57"/>
      <c r="V6" s="57"/>
      <c r="W6" s="57"/>
      <c r="X6" s="57"/>
      <c r="Y6" s="57"/>
      <c r="Z6" s="57"/>
      <c r="AA6" s="57"/>
    </row>
    <row r="7" spans="1:27" ht="21" x14ac:dyDescent="0.2">
      <c r="D7" s="60"/>
      <c r="E7" s="60"/>
      <c r="F7" s="23"/>
      <c r="G7" s="23"/>
      <c r="H7" s="23"/>
      <c r="I7" s="23"/>
      <c r="K7" s="56" t="s">
        <v>12</v>
      </c>
      <c r="L7" s="56"/>
      <c r="M7" s="56"/>
      <c r="N7" s="23"/>
      <c r="O7" s="56" t="s">
        <v>13</v>
      </c>
      <c r="P7" s="56"/>
      <c r="Q7" s="56"/>
      <c r="S7" s="23"/>
      <c r="T7" s="23"/>
      <c r="U7" s="23"/>
      <c r="V7" s="23"/>
      <c r="W7" s="23"/>
      <c r="X7" s="23"/>
      <c r="Y7" s="23"/>
      <c r="Z7" s="23"/>
      <c r="AA7" s="23"/>
    </row>
    <row r="8" spans="1:27" ht="42" x14ac:dyDescent="0.2">
      <c r="A8" s="57" t="s">
        <v>14</v>
      </c>
      <c r="B8" s="57"/>
      <c r="D8" s="58" t="s">
        <v>15</v>
      </c>
      <c r="E8" s="58"/>
      <c r="G8" s="21" t="s">
        <v>7</v>
      </c>
      <c r="I8" s="21" t="s">
        <v>8</v>
      </c>
      <c r="K8" s="12" t="s">
        <v>6</v>
      </c>
      <c r="L8" s="23"/>
      <c r="M8" s="12" t="s">
        <v>7</v>
      </c>
      <c r="O8" s="12" t="s">
        <v>6</v>
      </c>
      <c r="P8" s="23"/>
      <c r="Q8" s="12" t="s">
        <v>9</v>
      </c>
      <c r="S8" s="21" t="s">
        <v>6</v>
      </c>
      <c r="U8" s="21" t="s">
        <v>16</v>
      </c>
      <c r="W8" s="21" t="s">
        <v>7</v>
      </c>
      <c r="Y8" s="21" t="s">
        <v>8</v>
      </c>
      <c r="AA8" s="21" t="s">
        <v>10</v>
      </c>
    </row>
    <row r="9" spans="1:27" ht="18.75" customHeight="1" x14ac:dyDescent="0.2">
      <c r="A9" s="73" t="s">
        <v>66</v>
      </c>
      <c r="B9" s="73"/>
      <c r="D9" s="59">
        <v>945000</v>
      </c>
      <c r="E9" s="59"/>
      <c r="G9" s="5">
        <v>15001852319</v>
      </c>
      <c r="I9" s="5">
        <v>15700120675.3125</v>
      </c>
      <c r="K9" s="24">
        <v>0</v>
      </c>
      <c r="M9" s="24">
        <v>0</v>
      </c>
      <c r="O9" s="24">
        <v>0</v>
      </c>
      <c r="Q9" s="24">
        <v>0</v>
      </c>
      <c r="S9" s="24">
        <v>945000</v>
      </c>
      <c r="U9" s="24">
        <v>16985</v>
      </c>
      <c r="W9" s="24">
        <v>15001852319</v>
      </c>
      <c r="Y9" s="24">
        <v>16047815470.3125</v>
      </c>
      <c r="AA9" s="25">
        <f>Y9/Y14</f>
        <v>4.9267742113516255E-2</v>
      </c>
    </row>
    <row r="10" spans="1:27" ht="18.75" customHeight="1" x14ac:dyDescent="0.2">
      <c r="A10" s="74" t="s">
        <v>67</v>
      </c>
      <c r="B10" s="74"/>
      <c r="D10" s="52">
        <v>225475</v>
      </c>
      <c r="E10" s="52"/>
      <c r="G10" s="7">
        <v>14998251993</v>
      </c>
      <c r="I10" s="7">
        <v>15730244576.0219</v>
      </c>
      <c r="K10" s="26">
        <v>0</v>
      </c>
      <c r="M10" s="26">
        <v>0</v>
      </c>
      <c r="O10" s="26">
        <v>0</v>
      </c>
      <c r="Q10" s="26">
        <v>0</v>
      </c>
      <c r="S10" s="26">
        <v>225475</v>
      </c>
      <c r="U10" s="26">
        <v>71217</v>
      </c>
      <c r="W10" s="26">
        <v>14998251993</v>
      </c>
      <c r="Y10" s="26">
        <v>16054642265.048401</v>
      </c>
      <c r="AA10" s="25">
        <f>Y10/Y14</f>
        <v>4.9288700776901465E-2</v>
      </c>
    </row>
    <row r="11" spans="1:27" ht="18.75" customHeight="1" x14ac:dyDescent="0.2">
      <c r="A11" s="74" t="s">
        <v>17</v>
      </c>
      <c r="B11" s="74"/>
      <c r="D11" s="52">
        <v>1555000</v>
      </c>
      <c r="E11" s="52"/>
      <c r="G11" s="7">
        <v>20049263532</v>
      </c>
      <c r="I11" s="7">
        <v>36417490440</v>
      </c>
      <c r="K11" s="26">
        <v>0</v>
      </c>
      <c r="M11" s="26">
        <v>0</v>
      </c>
      <c r="O11" s="26">
        <v>0</v>
      </c>
      <c r="Q11" s="26">
        <v>0</v>
      </c>
      <c r="S11" s="26">
        <v>1555000</v>
      </c>
      <c r="U11" s="26">
        <v>23925</v>
      </c>
      <c r="W11" s="26">
        <v>20049263532</v>
      </c>
      <c r="Y11" s="26">
        <v>37196399367.1875</v>
      </c>
      <c r="AA11" s="25">
        <f>Y11/Y14</f>
        <v>0.11419514481358047</v>
      </c>
    </row>
    <row r="12" spans="1:27" ht="20.25" customHeight="1" x14ac:dyDescent="0.2">
      <c r="A12" s="55" t="s">
        <v>18</v>
      </c>
      <c r="B12" s="55"/>
      <c r="D12" s="52">
        <v>660</v>
      </c>
      <c r="E12" s="52"/>
      <c r="G12" s="7">
        <v>10008795</v>
      </c>
      <c r="I12" s="7">
        <v>12673583.2575</v>
      </c>
      <c r="K12" s="26">
        <v>0</v>
      </c>
      <c r="L12" s="26"/>
      <c r="M12" s="26">
        <v>0</v>
      </c>
      <c r="N12" s="26"/>
      <c r="O12" s="26">
        <v>0</v>
      </c>
      <c r="P12" s="26"/>
      <c r="Q12" s="26">
        <v>0</v>
      </c>
      <c r="S12" s="26">
        <v>660</v>
      </c>
      <c r="U12" s="26">
        <v>19646</v>
      </c>
      <c r="W12" s="26">
        <v>10008795</v>
      </c>
      <c r="Y12" s="26">
        <v>12963928.807499999</v>
      </c>
      <c r="AA12" s="25">
        <f>Y12/Y14</f>
        <v>3.9800027763745016E-5</v>
      </c>
    </row>
    <row r="13" spans="1:27" ht="21" customHeight="1" x14ac:dyDescent="0.2">
      <c r="A13" s="55" t="s">
        <v>19</v>
      </c>
      <c r="B13" s="55"/>
      <c r="D13" s="53">
        <v>17613000</v>
      </c>
      <c r="E13" s="53"/>
      <c r="G13" s="9">
        <v>200015497874</v>
      </c>
      <c r="I13" s="7">
        <v>251079067846.125</v>
      </c>
      <c r="K13" s="26">
        <v>0</v>
      </c>
      <c r="L13" s="26"/>
      <c r="M13" s="26">
        <v>0</v>
      </c>
      <c r="N13" s="26"/>
      <c r="O13" s="26">
        <v>0</v>
      </c>
      <c r="P13" s="26"/>
      <c r="Q13" s="26">
        <v>0</v>
      </c>
      <c r="S13" s="26">
        <v>17613000</v>
      </c>
      <c r="U13" s="26">
        <v>14561</v>
      </c>
      <c r="W13" s="26">
        <v>200015497874</v>
      </c>
      <c r="Y13" s="26">
        <v>256414806207.56299</v>
      </c>
      <c r="AA13" s="25">
        <f>Y13/Y14</f>
        <v>0.78720861226823768</v>
      </c>
    </row>
    <row r="14" spans="1:27" ht="24.75" customHeight="1" thickBot="1" x14ac:dyDescent="0.25">
      <c r="A14" s="54" t="s">
        <v>20</v>
      </c>
      <c r="B14" s="54"/>
      <c r="D14" s="51">
        <v>20339135</v>
      </c>
      <c r="E14" s="51"/>
      <c r="G14" s="27">
        <v>250074874513</v>
      </c>
      <c r="I14" s="27">
        <v>318939597120.71698</v>
      </c>
      <c r="K14" s="27">
        <v>0</v>
      </c>
      <c r="M14" s="27">
        <v>0</v>
      </c>
      <c r="O14" s="27"/>
      <c r="Q14" s="27">
        <v>0</v>
      </c>
      <c r="S14" s="27">
        <v>20339135</v>
      </c>
      <c r="U14" s="27"/>
      <c r="W14" s="27">
        <v>250074874513</v>
      </c>
      <c r="Y14" s="27">
        <v>325726627238.91901</v>
      </c>
      <c r="AA14" s="45">
        <f>SUM(AA9:AA13)</f>
        <v>0.99999999999999956</v>
      </c>
    </row>
  </sheetData>
  <mergeCells count="24">
    <mergeCell ref="A1:AA1"/>
    <mergeCell ref="A2:AA2"/>
    <mergeCell ref="A3:AA3"/>
    <mergeCell ref="K6:Q6"/>
    <mergeCell ref="S6:AA6"/>
    <mergeCell ref="A5:AA5"/>
    <mergeCell ref="D6:I6"/>
    <mergeCell ref="K7:M7"/>
    <mergeCell ref="O7:Q7"/>
    <mergeCell ref="A8:B8"/>
    <mergeCell ref="D8:E8"/>
    <mergeCell ref="A9:B9"/>
    <mergeCell ref="D9:E9"/>
    <mergeCell ref="D7:E7"/>
    <mergeCell ref="A10:B10"/>
    <mergeCell ref="A11:B11"/>
    <mergeCell ref="A14:B14"/>
    <mergeCell ref="A12:B12"/>
    <mergeCell ref="A13:B13"/>
    <mergeCell ref="D14:E14"/>
    <mergeCell ref="D11:E11"/>
    <mergeCell ref="D10:E10"/>
    <mergeCell ref="D12:E12"/>
    <mergeCell ref="D13:E13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12"/>
  <sheetViews>
    <sheetView rightToLeft="1" view="pageBreakPreview" zoomScaleNormal="100" zoomScaleSheetLayoutView="100" workbookViewId="0">
      <selection activeCell="B4" sqref="B4"/>
    </sheetView>
  </sheetViews>
  <sheetFormatPr defaultRowHeight="12.75" x14ac:dyDescent="0.2"/>
  <cols>
    <col min="2" max="3" width="5.140625" customWidth="1"/>
    <col min="4" max="4" width="42.5703125" customWidth="1"/>
    <col min="5" max="5" width="1.28515625" customWidth="1"/>
    <col min="6" max="6" width="15" bestFit="1" customWidth="1"/>
    <col min="7" max="7" width="1.28515625" customWidth="1"/>
    <col min="8" max="8" width="14.7109375" bestFit="1" customWidth="1"/>
    <col min="9" max="9" width="1.28515625" customWidth="1"/>
    <col min="10" max="10" width="15" bestFit="1" customWidth="1"/>
    <col min="11" max="11" width="1.28515625" customWidth="1"/>
    <col min="12" max="12" width="14.85546875" bestFit="1" customWidth="1"/>
    <col min="13" max="13" width="1.28515625" customWidth="1"/>
    <col min="14" max="14" width="19.42578125" customWidth="1"/>
    <col min="15" max="15" width="0.28515625" customWidth="1"/>
  </cols>
  <sheetData>
    <row r="1" spans="2:14" ht="29.1" customHeight="1" x14ac:dyDescent="0.2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4" ht="21.75" customHeight="1" x14ac:dyDescent="0.2"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2:14" ht="21.75" customHeight="1" x14ac:dyDescent="0.2">
      <c r="B3" s="66" t="s">
        <v>69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2:14" ht="14.45" customHeight="1" x14ac:dyDescent="0.2"/>
    <row r="5" spans="2:14" ht="24" x14ac:dyDescent="0.2"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14.45" customHeight="1" x14ac:dyDescent="0.2">
      <c r="F6" s="1" t="s">
        <v>68</v>
      </c>
      <c r="H6" s="67" t="s">
        <v>2</v>
      </c>
      <c r="I6" s="67"/>
      <c r="J6" s="67"/>
      <c r="L6" s="46" t="s">
        <v>70</v>
      </c>
      <c r="M6" s="46"/>
      <c r="N6" s="46"/>
    </row>
    <row r="7" spans="2:14" ht="14.45" customHeight="1" x14ac:dyDescent="0.2">
      <c r="F7" s="2"/>
      <c r="H7" s="2"/>
      <c r="I7" s="2"/>
      <c r="J7" s="2"/>
      <c r="L7" s="2"/>
      <c r="M7" s="34"/>
      <c r="N7" s="34"/>
    </row>
    <row r="8" spans="2:14" ht="14.45" customHeight="1" x14ac:dyDescent="0.2">
      <c r="B8" s="64" t="s">
        <v>22</v>
      </c>
      <c r="C8" s="64"/>
      <c r="D8" s="64"/>
      <c r="F8" s="1" t="s">
        <v>23</v>
      </c>
      <c r="H8" s="1" t="s">
        <v>24</v>
      </c>
      <c r="J8" s="1" t="s">
        <v>25</v>
      </c>
      <c r="L8" s="1" t="s">
        <v>23</v>
      </c>
      <c r="N8" s="1" t="s">
        <v>10</v>
      </c>
    </row>
    <row r="9" spans="2:14" ht="21.75" customHeight="1" x14ac:dyDescent="0.2">
      <c r="B9" s="4" t="s">
        <v>64</v>
      </c>
      <c r="C9" s="4"/>
      <c r="D9" s="4"/>
      <c r="F9" s="30">
        <v>233333760</v>
      </c>
      <c r="G9" s="28"/>
      <c r="H9" s="30">
        <v>0</v>
      </c>
      <c r="I9" s="28"/>
      <c r="J9" s="30">
        <v>0</v>
      </c>
      <c r="K9" s="28"/>
      <c r="L9" s="30">
        <v>233333760</v>
      </c>
      <c r="M9" s="28"/>
      <c r="N9" s="31">
        <f>L9/L11</f>
        <v>2.0345585154358602E-2</v>
      </c>
    </row>
    <row r="10" spans="2:14" ht="21.75" customHeight="1" x14ac:dyDescent="0.2">
      <c r="B10" s="4" t="s">
        <v>65</v>
      </c>
      <c r="C10" s="4"/>
      <c r="D10" s="4"/>
      <c r="F10" s="30">
        <v>8505690719</v>
      </c>
      <c r="G10" s="28"/>
      <c r="H10" s="30">
        <v>2730000000</v>
      </c>
      <c r="I10" s="28"/>
      <c r="J10" s="30">
        <v>504000</v>
      </c>
      <c r="K10" s="28"/>
      <c r="L10" s="30">
        <v>11235186719</v>
      </c>
      <c r="M10" s="28"/>
      <c r="N10" s="31">
        <f>L10/L11</f>
        <v>0.97965441484564142</v>
      </c>
    </row>
    <row r="11" spans="2:14" ht="21.75" customHeight="1" thickBot="1" x14ac:dyDescent="0.25">
      <c r="B11" s="65" t="s">
        <v>20</v>
      </c>
      <c r="C11" s="65"/>
      <c r="D11" s="65"/>
      <c r="F11" s="29">
        <v>8739024479</v>
      </c>
      <c r="G11" s="29" t="e">
        <f>SUM(#REF!)</f>
        <v>#REF!</v>
      </c>
      <c r="H11" s="29">
        <v>2730000000</v>
      </c>
      <c r="I11" s="29" t="e">
        <f>SUM(#REF!)</f>
        <v>#REF!</v>
      </c>
      <c r="J11" s="29">
        <v>504000</v>
      </c>
      <c r="K11" s="29" t="e">
        <f>SUM(#REF!)</f>
        <v>#REF!</v>
      </c>
      <c r="L11" s="29">
        <v>11468520479</v>
      </c>
      <c r="M11" s="29" t="e">
        <f>SUM(#REF!)</f>
        <v>#REF!</v>
      </c>
      <c r="N11" s="32">
        <f>SUM(N9:N10)</f>
        <v>1</v>
      </c>
    </row>
    <row r="12" spans="2:14" ht="13.5" thickTop="1" x14ac:dyDescent="0.2"/>
  </sheetData>
  <mergeCells count="7">
    <mergeCell ref="B8:D8"/>
    <mergeCell ref="B11:D11"/>
    <mergeCell ref="B1:N1"/>
    <mergeCell ref="B2:N2"/>
    <mergeCell ref="B3:N3"/>
    <mergeCell ref="H6:J6"/>
    <mergeCell ref="L6:N6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4"/>
  <sheetViews>
    <sheetView rightToLeft="1" view="pageBreakPreview" zoomScaleNormal="100" zoomScaleSheetLayoutView="100" workbookViewId="0">
      <selection activeCell="B4" sqref="B4"/>
    </sheetView>
  </sheetViews>
  <sheetFormatPr defaultRowHeight="12.75" x14ac:dyDescent="0.2"/>
  <cols>
    <col min="2" max="2" width="2.5703125" customWidth="1"/>
    <col min="3" max="3" width="49.140625" customWidth="1"/>
    <col min="4" max="4" width="1.28515625" customWidth="1"/>
    <col min="5" max="5" width="11.7109375" hidden="1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2:9" ht="29.1" customHeight="1" x14ac:dyDescent="0.2">
      <c r="B1" s="66" t="s">
        <v>0</v>
      </c>
      <c r="C1" s="66"/>
      <c r="D1" s="66"/>
      <c r="E1" s="66"/>
      <c r="F1" s="66"/>
      <c r="G1" s="66"/>
      <c r="H1" s="66"/>
      <c r="I1" s="66"/>
    </row>
    <row r="2" spans="2:9" ht="21.75" customHeight="1" x14ac:dyDescent="0.2">
      <c r="B2" s="66" t="s">
        <v>26</v>
      </c>
      <c r="C2" s="66"/>
      <c r="D2" s="66"/>
      <c r="E2" s="66"/>
      <c r="F2" s="66"/>
      <c r="G2" s="66"/>
      <c r="H2" s="66"/>
      <c r="I2" s="66"/>
    </row>
    <row r="3" spans="2:9" ht="21.75" customHeight="1" x14ac:dyDescent="0.2">
      <c r="B3" s="66" t="s">
        <v>69</v>
      </c>
      <c r="C3" s="66"/>
      <c r="D3" s="66"/>
      <c r="E3" s="66"/>
      <c r="F3" s="66"/>
      <c r="G3" s="66"/>
      <c r="H3" s="66"/>
      <c r="I3" s="66"/>
    </row>
    <row r="4" spans="2:9" ht="14.45" customHeight="1" x14ac:dyDescent="0.2"/>
    <row r="5" spans="2:9" ht="29.1" customHeight="1" x14ac:dyDescent="0.2">
      <c r="B5" s="70" t="s">
        <v>27</v>
      </c>
      <c r="C5" s="70"/>
      <c r="D5" s="70"/>
      <c r="E5" s="70"/>
      <c r="F5" s="70"/>
      <c r="G5" s="70"/>
      <c r="H5" s="70"/>
      <c r="I5" s="70"/>
    </row>
    <row r="6" spans="2:9" ht="14.45" customHeight="1" x14ac:dyDescent="0.2"/>
    <row r="7" spans="2:9" ht="14.45" customHeight="1" x14ac:dyDescent="0.2">
      <c r="B7" s="67" t="s">
        <v>28</v>
      </c>
      <c r="C7" s="67"/>
      <c r="E7" s="1" t="s">
        <v>29</v>
      </c>
      <c r="F7" s="1" t="s">
        <v>23</v>
      </c>
      <c r="H7" s="1" t="s">
        <v>30</v>
      </c>
    </row>
    <row r="8" spans="2:9" ht="21.75" customHeight="1" x14ac:dyDescent="0.2">
      <c r="B8" s="68" t="s">
        <v>31</v>
      </c>
      <c r="C8" s="68"/>
      <c r="E8" s="4" t="s">
        <v>32</v>
      </c>
      <c r="F8" s="5">
        <v>0</v>
      </c>
      <c r="H8" s="35">
        <v>0</v>
      </c>
    </row>
    <row r="9" spans="2:9" ht="21.75" customHeight="1" x14ac:dyDescent="0.2">
      <c r="B9" s="55" t="s">
        <v>33</v>
      </c>
      <c r="C9" s="55"/>
      <c r="E9" s="6" t="s">
        <v>34</v>
      </c>
      <c r="F9" s="7">
        <v>6787030117</v>
      </c>
      <c r="H9" s="36">
        <f>F9/F13</f>
        <v>0.38329579094224309</v>
      </c>
    </row>
    <row r="10" spans="2:9" ht="21.75" customHeight="1" x14ac:dyDescent="0.2">
      <c r="B10" s="55" t="s">
        <v>35</v>
      </c>
      <c r="C10" s="55"/>
      <c r="E10" s="6" t="s">
        <v>36</v>
      </c>
      <c r="F10" s="7">
        <v>0</v>
      </c>
      <c r="H10" s="36">
        <v>0</v>
      </c>
    </row>
    <row r="11" spans="2:9" ht="21.75" customHeight="1" x14ac:dyDescent="0.2">
      <c r="B11" s="55" t="s">
        <v>37</v>
      </c>
      <c r="C11" s="55"/>
      <c r="E11" s="6" t="s">
        <v>38</v>
      </c>
      <c r="F11" s="7">
        <v>0</v>
      </c>
      <c r="H11" s="36">
        <v>0</v>
      </c>
    </row>
    <row r="12" spans="2:9" ht="21.75" customHeight="1" x14ac:dyDescent="0.2">
      <c r="B12" s="69" t="s">
        <v>39</v>
      </c>
      <c r="C12" s="69"/>
      <c r="E12" s="8" t="s">
        <v>40</v>
      </c>
      <c r="F12" s="9">
        <v>10920000008</v>
      </c>
      <c r="H12" s="36">
        <f>F12/F13</f>
        <v>0.61670420905775691</v>
      </c>
    </row>
    <row r="13" spans="2:9" ht="21.75" customHeight="1" thickBot="1" x14ac:dyDescent="0.25">
      <c r="B13" s="65" t="s">
        <v>20</v>
      </c>
      <c r="C13" s="65"/>
      <c r="E13" s="11"/>
      <c r="F13" s="11">
        <v>17707030125</v>
      </c>
      <c r="H13" s="32">
        <f>SUM(H8:H12)</f>
        <v>1</v>
      </c>
    </row>
    <row r="14" spans="2:9" ht="13.5" thickTop="1" x14ac:dyDescent="0.2"/>
  </sheetData>
  <mergeCells count="11">
    <mergeCell ref="B1:I1"/>
    <mergeCell ref="B2:I2"/>
    <mergeCell ref="B3:I3"/>
    <mergeCell ref="B7:C7"/>
    <mergeCell ref="B5:I5"/>
    <mergeCell ref="B13:C13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5"/>
  <sheetViews>
    <sheetView rightToLeft="1" view="pageBreakPreview" zoomScaleNormal="100" zoomScaleSheetLayoutView="100" workbookViewId="0">
      <selection activeCell="X12" sqref="X12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140625" bestFit="1" customWidth="1"/>
    <col min="10" max="10" width="2.140625" hidden="1" customWidth="1"/>
    <col min="11" max="11" width="1.28515625" customWidth="1"/>
    <col min="12" max="12" width="13.7109375" bestFit="1" customWidth="1"/>
    <col min="13" max="13" width="1.28515625" hidden="1" customWidth="1"/>
    <col min="14" max="14" width="1.28515625" customWidth="1"/>
    <col min="15" max="15" width="17.28515625" bestFit="1" customWidth="1"/>
    <col min="16" max="16" width="3.140625" hidden="1" customWidth="1"/>
    <col min="17" max="17" width="1.5703125" customWidth="1"/>
    <col min="18" max="18" width="16.28515625" bestFit="1" customWidth="1"/>
    <col min="19" max="19" width="3.140625" hidden="1" customWidth="1"/>
    <col min="20" max="20" width="1.140625" customWidth="1"/>
    <col min="21" max="21" width="15.5703125" customWidth="1"/>
    <col min="22" max="22" width="1.28515625" hidden="1" customWidth="1"/>
    <col min="23" max="23" width="1.28515625" customWidth="1"/>
    <col min="24" max="24" width="15" bestFit="1" customWidth="1"/>
    <col min="25" max="25" width="15" hidden="1" customWidth="1"/>
    <col min="26" max="26" width="1.140625" customWidth="1"/>
    <col min="27" max="27" width="15" bestFit="1" customWidth="1"/>
    <col min="28" max="28" width="1.28515625" customWidth="1"/>
    <col min="29" max="29" width="17.28515625" bestFit="1" customWidth="1"/>
    <col min="30" max="30" width="0.28515625" customWidth="1"/>
  </cols>
  <sheetData>
    <row r="1" spans="1:2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21.75" customHeight="1" x14ac:dyDescent="0.2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ht="21.75" customHeight="1" x14ac:dyDescent="0.2">
      <c r="A3" s="66" t="s">
        <v>69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ht="14.45" customHeight="1" x14ac:dyDescent="0.2"/>
    <row r="5" spans="1:29" ht="21" customHeight="1" x14ac:dyDescent="0.2">
      <c r="A5" s="70" t="s">
        <v>45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4.45" customHeight="1" x14ac:dyDescent="0.2">
      <c r="D6" s="67" t="s">
        <v>41</v>
      </c>
      <c r="E6" s="67"/>
      <c r="F6" s="67"/>
      <c r="G6" s="67"/>
      <c r="H6" s="64"/>
      <c r="I6" s="67"/>
      <c r="J6" s="67"/>
      <c r="K6" s="64"/>
      <c r="L6" s="67"/>
      <c r="M6" s="67"/>
      <c r="N6" s="64"/>
      <c r="O6" s="67"/>
      <c r="R6" s="67" t="s">
        <v>42</v>
      </c>
      <c r="S6" s="67"/>
      <c r="T6" s="67"/>
      <c r="U6" s="67"/>
      <c r="V6" s="67"/>
      <c r="W6" s="64"/>
      <c r="X6" s="67"/>
      <c r="Y6" s="67"/>
      <c r="Z6" s="64"/>
      <c r="AA6" s="67"/>
      <c r="AB6" s="67"/>
      <c r="AC6" s="67"/>
    </row>
    <row r="7" spans="1:29" ht="14.45" customHeight="1" x14ac:dyDescent="0.2">
      <c r="D7" s="2"/>
      <c r="E7" s="2"/>
      <c r="F7" s="2"/>
      <c r="G7" s="2"/>
      <c r="H7" s="2"/>
      <c r="I7" s="2"/>
      <c r="J7" s="2"/>
      <c r="K7" s="2"/>
      <c r="L7" s="71" t="s">
        <v>20</v>
      </c>
      <c r="M7" s="71"/>
      <c r="N7" s="72"/>
      <c r="O7" s="71"/>
      <c r="R7" s="2"/>
      <c r="S7" s="2"/>
      <c r="T7" s="2"/>
      <c r="U7" s="2"/>
      <c r="V7" s="2"/>
      <c r="W7" s="2"/>
      <c r="X7" s="2"/>
      <c r="Y7" s="2"/>
      <c r="Z7" s="2"/>
      <c r="AA7" s="71" t="s">
        <v>20</v>
      </c>
      <c r="AB7" s="71"/>
      <c r="AC7" s="71"/>
    </row>
    <row r="8" spans="1:29" ht="18.75" customHeight="1" x14ac:dyDescent="0.2">
      <c r="A8" s="67" t="s">
        <v>14</v>
      </c>
      <c r="B8" s="67"/>
      <c r="D8" s="1" t="s">
        <v>46</v>
      </c>
      <c r="F8" s="1" t="s">
        <v>43</v>
      </c>
      <c r="I8" s="1" t="s">
        <v>44</v>
      </c>
      <c r="L8" s="3" t="s">
        <v>23</v>
      </c>
      <c r="M8" s="2"/>
      <c r="N8" s="2"/>
      <c r="O8" s="3" t="s">
        <v>30</v>
      </c>
      <c r="R8" s="1" t="s">
        <v>46</v>
      </c>
      <c r="U8" s="44" t="s">
        <v>43</v>
      </c>
      <c r="V8" s="44"/>
      <c r="X8" s="1" t="s">
        <v>44</v>
      </c>
      <c r="AA8" s="3" t="s">
        <v>23</v>
      </c>
      <c r="AB8" s="2"/>
      <c r="AC8" s="39" t="s">
        <v>30</v>
      </c>
    </row>
    <row r="9" spans="1:29" ht="21.75" customHeight="1" x14ac:dyDescent="0.2">
      <c r="A9" s="55" t="s">
        <v>67</v>
      </c>
      <c r="B9" s="55"/>
      <c r="D9" s="7">
        <v>0</v>
      </c>
      <c r="F9" s="7">
        <v>324397689</v>
      </c>
      <c r="I9" s="7">
        <v>0</v>
      </c>
      <c r="L9" s="7">
        <v>324397689</v>
      </c>
      <c r="O9" s="19">
        <f>L9/L14</f>
        <v>4.7796706867036874E-2</v>
      </c>
      <c r="R9" s="7">
        <v>0</v>
      </c>
      <c r="U9" s="42">
        <v>28537750137</v>
      </c>
      <c r="V9">
        <v>28537750137</v>
      </c>
      <c r="X9" s="7">
        <v>0</v>
      </c>
      <c r="AA9" s="7">
        <v>1056390272</v>
      </c>
      <c r="AC9" s="19">
        <f>AA9/AA14</f>
        <v>3.7017293477188316E-2</v>
      </c>
    </row>
    <row r="10" spans="1:29" ht="21.75" customHeight="1" x14ac:dyDescent="0.2">
      <c r="A10" s="6" t="s">
        <v>17</v>
      </c>
      <c r="B10" s="6"/>
      <c r="D10" s="7">
        <v>0</v>
      </c>
      <c r="F10" s="7">
        <v>778908927</v>
      </c>
      <c r="I10" s="7">
        <v>0</v>
      </c>
      <c r="L10" s="7">
        <v>778908927</v>
      </c>
      <c r="O10" s="19">
        <f>L10/L14</f>
        <v>0.11476432453850566</v>
      </c>
      <c r="R10" s="7">
        <v>0</v>
      </c>
      <c r="U10" s="40">
        <v>28537750137</v>
      </c>
      <c r="V10">
        <v>28537750137</v>
      </c>
      <c r="X10" s="7">
        <v>0</v>
      </c>
      <c r="AA10" s="7">
        <v>3435905647</v>
      </c>
      <c r="AC10" s="19">
        <f>AA10/AA14</f>
        <v>0.1203986169374036</v>
      </c>
    </row>
    <row r="11" spans="1:29" ht="21.75" customHeight="1" x14ac:dyDescent="0.2">
      <c r="A11" s="6" t="s">
        <v>18</v>
      </c>
      <c r="B11" s="6"/>
      <c r="D11" s="7">
        <v>0</v>
      </c>
      <c r="F11" s="7">
        <v>290345</v>
      </c>
      <c r="I11" s="7">
        <v>0</v>
      </c>
      <c r="L11" s="7">
        <v>290345</v>
      </c>
      <c r="O11" s="19">
        <f>L11/L14</f>
        <v>4.2779388774590874E-5</v>
      </c>
      <c r="R11" s="7">
        <v>0</v>
      </c>
      <c r="U11" s="40">
        <v>28537750137</v>
      </c>
      <c r="V11">
        <v>28537750137</v>
      </c>
      <c r="X11" s="7">
        <v>0</v>
      </c>
      <c r="AA11" s="7">
        <v>1226050</v>
      </c>
      <c r="AC11" s="19">
        <f>AA11/AA14</f>
        <v>4.2962391713227297E-5</v>
      </c>
    </row>
    <row r="12" spans="1:29" ht="21.75" customHeight="1" x14ac:dyDescent="0.2">
      <c r="A12" s="55" t="s">
        <v>66</v>
      </c>
      <c r="B12" s="55"/>
      <c r="D12" s="7">
        <v>0</v>
      </c>
      <c r="F12" s="7">
        <v>347694795</v>
      </c>
      <c r="I12" s="7">
        <v>0</v>
      </c>
      <c r="L12" s="7">
        <v>347694795</v>
      </c>
      <c r="O12" s="19">
        <f>L12/L14</f>
        <v>5.122929897262455E-2</v>
      </c>
      <c r="R12" s="7">
        <v>0</v>
      </c>
      <c r="U12" s="40">
        <v>28537750137</v>
      </c>
      <c r="V12">
        <v>28537750137</v>
      </c>
      <c r="X12" s="7">
        <v>0</v>
      </c>
      <c r="AA12" s="7">
        <v>1045963151</v>
      </c>
      <c r="AC12" s="19">
        <f>AA12/AA14</f>
        <v>3.6651913552353914E-2</v>
      </c>
    </row>
    <row r="13" spans="1:29" ht="21.75" customHeight="1" x14ac:dyDescent="0.2">
      <c r="A13" s="69" t="s">
        <v>19</v>
      </c>
      <c r="B13" s="69"/>
      <c r="D13" s="9">
        <v>0</v>
      </c>
      <c r="F13" s="9">
        <v>5335738361</v>
      </c>
      <c r="I13" s="9">
        <v>0</v>
      </c>
      <c r="L13" s="9">
        <v>5335738361</v>
      </c>
      <c r="O13" s="19">
        <f>L13/L14</f>
        <v>0.7861668902330583</v>
      </c>
      <c r="R13" s="9">
        <v>0</v>
      </c>
      <c r="U13" s="41">
        <v>28537750137</v>
      </c>
      <c r="V13">
        <v>28537750137</v>
      </c>
      <c r="X13" s="9">
        <v>0</v>
      </c>
      <c r="AA13" s="9">
        <v>22998265017</v>
      </c>
      <c r="AC13" s="19">
        <f>AA13/AA14</f>
        <v>0.80588921364134092</v>
      </c>
    </row>
    <row r="14" spans="1:29" ht="21.75" customHeight="1" thickBot="1" x14ac:dyDescent="0.25">
      <c r="A14" s="65" t="s">
        <v>20</v>
      </c>
      <c r="B14" s="65"/>
      <c r="D14" s="11">
        <v>0</v>
      </c>
      <c r="F14" s="11">
        <v>6787030117</v>
      </c>
      <c r="G14" s="7">
        <f>SUM(G9:G13)</f>
        <v>0</v>
      </c>
      <c r="H14" s="7"/>
      <c r="I14" s="11">
        <f>SUM(I9:I13)</f>
        <v>0</v>
      </c>
      <c r="J14" s="7">
        <f>SUM(J9:J13)</f>
        <v>0</v>
      </c>
      <c r="K14" s="7"/>
      <c r="L14" s="11">
        <v>6787030117</v>
      </c>
      <c r="O14" s="18">
        <f>SUM(O9:O13)</f>
        <v>1</v>
      </c>
      <c r="P14" s="19">
        <f>SUM(P9:P13)</f>
        <v>0</v>
      </c>
      <c r="Q14" s="19"/>
      <c r="R14" s="11">
        <v>0</v>
      </c>
      <c r="S14" s="19">
        <f>SUM(S9:S13)</f>
        <v>0</v>
      </c>
      <c r="U14" s="43">
        <v>28537750137</v>
      </c>
      <c r="V14">
        <v>28537750137</v>
      </c>
      <c r="X14" s="11">
        <v>0</v>
      </c>
      <c r="Y14" s="7">
        <v>20439359513</v>
      </c>
      <c r="Z14" s="7"/>
      <c r="AA14" s="11">
        <v>28537750137</v>
      </c>
      <c r="AC14" s="20">
        <f>SUM(AC9:AC13)</f>
        <v>1</v>
      </c>
    </row>
    <row r="15" spans="1:29" ht="13.5" thickTop="1" x14ac:dyDescent="0.2"/>
  </sheetData>
  <mergeCells count="13">
    <mergeCell ref="A1:AC1"/>
    <mergeCell ref="A2:AC2"/>
    <mergeCell ref="A3:AC3"/>
    <mergeCell ref="D6:O6"/>
    <mergeCell ref="R6:AC6"/>
    <mergeCell ref="A5:AC5"/>
    <mergeCell ref="A13:B13"/>
    <mergeCell ref="A14:B14"/>
    <mergeCell ref="L7:O7"/>
    <mergeCell ref="AA7:AC7"/>
    <mergeCell ref="A8:B8"/>
    <mergeCell ref="A9:B9"/>
    <mergeCell ref="A12:B12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11"/>
  <sheetViews>
    <sheetView rightToLeft="1" view="pageBreakPreview" zoomScaleNormal="100" zoomScaleSheetLayoutView="100" workbookViewId="0">
      <selection activeCell="C12" sqref="C12"/>
    </sheetView>
  </sheetViews>
  <sheetFormatPr defaultRowHeight="12.75" x14ac:dyDescent="0.2"/>
  <cols>
    <col min="2" max="2" width="5.140625" customWidth="1"/>
    <col min="3" max="3" width="29.85546875" customWidth="1"/>
    <col min="4" max="4" width="1.28515625" customWidth="1"/>
    <col min="5" max="5" width="13.7109375" bestFit="1" customWidth="1"/>
    <col min="6" max="6" width="1.28515625" customWidth="1"/>
    <col min="7" max="7" width="16.140625" customWidth="1"/>
    <col min="8" max="8" width="0.28515625" customWidth="1"/>
  </cols>
  <sheetData>
    <row r="1" spans="2:7" ht="29.1" customHeight="1" x14ac:dyDescent="0.2">
      <c r="B1" s="66" t="s">
        <v>0</v>
      </c>
      <c r="C1" s="66"/>
      <c r="D1" s="66"/>
      <c r="E1" s="66"/>
      <c r="F1" s="66"/>
      <c r="G1" s="66"/>
    </row>
    <row r="2" spans="2:7" ht="21.75" customHeight="1" x14ac:dyDescent="0.2">
      <c r="B2" s="66" t="s">
        <v>26</v>
      </c>
      <c r="C2" s="66"/>
      <c r="D2" s="66"/>
      <c r="E2" s="66"/>
      <c r="F2" s="66"/>
      <c r="G2" s="66"/>
    </row>
    <row r="3" spans="2:7" ht="21.75" customHeight="1" x14ac:dyDescent="0.2">
      <c r="B3" s="66" t="s">
        <v>69</v>
      </c>
      <c r="C3" s="66"/>
      <c r="D3" s="66"/>
      <c r="E3" s="66"/>
      <c r="F3" s="66"/>
      <c r="G3" s="66"/>
    </row>
    <row r="4" spans="2:7" ht="14.45" customHeight="1" x14ac:dyDescent="0.2"/>
    <row r="5" spans="2:7" ht="29.1" customHeight="1" x14ac:dyDescent="0.2">
      <c r="B5" s="70" t="s">
        <v>39</v>
      </c>
      <c r="C5" s="70"/>
      <c r="D5" s="70"/>
      <c r="E5" s="70"/>
      <c r="F5" s="70"/>
      <c r="G5" s="70"/>
    </row>
    <row r="6" spans="2:7" ht="14.45" customHeight="1" x14ac:dyDescent="0.2">
      <c r="E6" s="1" t="s">
        <v>41</v>
      </c>
      <c r="G6" s="1" t="s">
        <v>70</v>
      </c>
    </row>
    <row r="7" spans="2:7" ht="14.45" customHeight="1" x14ac:dyDescent="0.2">
      <c r="B7" s="67" t="s">
        <v>39</v>
      </c>
      <c r="C7" s="67"/>
      <c r="E7" s="3" t="s">
        <v>23</v>
      </c>
      <c r="G7" s="3" t="s">
        <v>23</v>
      </c>
    </row>
    <row r="8" spans="2:7" ht="21.75" customHeight="1" x14ac:dyDescent="0.2">
      <c r="B8" s="68" t="s">
        <v>39</v>
      </c>
      <c r="C8" s="68"/>
      <c r="E8" s="5">
        <v>2730000000</v>
      </c>
      <c r="G8" s="5">
        <v>10920000008</v>
      </c>
    </row>
    <row r="9" spans="2:7" ht="21.75" customHeight="1" x14ac:dyDescent="0.2">
      <c r="B9" s="55" t="s">
        <v>47</v>
      </c>
      <c r="C9" s="55"/>
      <c r="E9" s="7">
        <v>0</v>
      </c>
      <c r="G9" s="7">
        <v>0</v>
      </c>
    </row>
    <row r="10" spans="2:7" ht="21.75" customHeight="1" x14ac:dyDescent="0.2">
      <c r="B10" s="69" t="s">
        <v>48</v>
      </c>
      <c r="C10" s="69"/>
      <c r="E10" s="9">
        <v>0</v>
      </c>
      <c r="G10" s="9">
        <v>0</v>
      </c>
    </row>
    <row r="11" spans="2:7" ht="21.75" customHeight="1" x14ac:dyDescent="0.2">
      <c r="B11" s="65" t="s">
        <v>20</v>
      </c>
      <c r="C11" s="65"/>
      <c r="E11" s="11">
        <v>2730000000</v>
      </c>
      <c r="G11" s="11">
        <v>10920000008</v>
      </c>
    </row>
  </sheetData>
  <mergeCells count="9">
    <mergeCell ref="B8:C8"/>
    <mergeCell ref="B9:C9"/>
    <mergeCell ref="B10:C10"/>
    <mergeCell ref="B11:C11"/>
    <mergeCell ref="B1:G1"/>
    <mergeCell ref="B2:G2"/>
    <mergeCell ref="B3:G3"/>
    <mergeCell ref="B7:C7"/>
    <mergeCell ref="B5:G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6"/>
  <sheetViews>
    <sheetView rightToLeft="1"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25.28515625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6.5703125" customWidth="1"/>
    <col min="18" max="18" width="0.28515625" customWidth="1"/>
  </cols>
  <sheetData>
    <row r="1" spans="1:17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1.75" customHeight="1" x14ac:dyDescent="0.2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1.75" customHeight="1" x14ac:dyDescent="0.2">
      <c r="A3" s="66" t="s">
        <v>69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4.45" customHeight="1" x14ac:dyDescent="0.2"/>
    <row r="5" spans="1:17" ht="26.25" customHeight="1" x14ac:dyDescent="0.2">
      <c r="A5" s="70" t="s">
        <v>50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4.45" customHeight="1" x14ac:dyDescent="0.2">
      <c r="A6" s="67" t="s">
        <v>28</v>
      </c>
      <c r="C6" s="67" t="s">
        <v>41</v>
      </c>
      <c r="D6" s="67"/>
      <c r="E6" s="67"/>
      <c r="F6" s="67"/>
      <c r="G6" s="67"/>
      <c r="H6" s="67"/>
      <c r="I6" s="67"/>
      <c r="K6" s="67" t="s">
        <v>42</v>
      </c>
      <c r="L6" s="67"/>
      <c r="M6" s="67"/>
      <c r="N6" s="67"/>
      <c r="O6" s="67"/>
      <c r="P6" s="67"/>
      <c r="Q6" s="67"/>
    </row>
    <row r="7" spans="1:17" ht="48" customHeight="1" x14ac:dyDescent="0.2">
      <c r="A7" s="67"/>
      <c r="C7" s="12" t="s">
        <v>6</v>
      </c>
      <c r="D7" s="2"/>
      <c r="E7" s="12" t="s">
        <v>8</v>
      </c>
      <c r="F7" s="2"/>
      <c r="G7" s="12" t="s">
        <v>49</v>
      </c>
      <c r="H7" s="2"/>
      <c r="I7" s="12" t="s">
        <v>51</v>
      </c>
      <c r="K7" s="12" t="s">
        <v>6</v>
      </c>
      <c r="L7" s="2"/>
      <c r="M7" s="12" t="s">
        <v>8</v>
      </c>
      <c r="N7" s="2"/>
      <c r="O7" s="12" t="s">
        <v>49</v>
      </c>
      <c r="P7" s="2"/>
      <c r="Q7" s="12" t="s">
        <v>51</v>
      </c>
    </row>
    <row r="8" spans="1:17" ht="21.75" customHeight="1" x14ac:dyDescent="0.2">
      <c r="A8" s="4" t="s">
        <v>67</v>
      </c>
      <c r="C8" s="5">
        <v>225475</v>
      </c>
      <c r="E8" s="5">
        <v>16054642265</v>
      </c>
      <c r="G8" s="5">
        <v>15730244576</v>
      </c>
      <c r="I8" s="5">
        <v>324397689</v>
      </c>
      <c r="K8" s="5">
        <v>225475</v>
      </c>
      <c r="M8" s="5">
        <v>16054642265</v>
      </c>
      <c r="O8" s="5">
        <v>14998251993</v>
      </c>
      <c r="Q8" s="5">
        <v>1056390272</v>
      </c>
    </row>
    <row r="9" spans="1:17" ht="21.75" customHeight="1" x14ac:dyDescent="0.2">
      <c r="A9" s="6" t="s">
        <v>17</v>
      </c>
      <c r="C9" s="7">
        <v>1555000</v>
      </c>
      <c r="E9" s="7">
        <v>37196399367</v>
      </c>
      <c r="G9" s="7">
        <v>36417490440</v>
      </c>
      <c r="I9" s="7">
        <v>778908927</v>
      </c>
      <c r="K9" s="7">
        <v>1555000</v>
      </c>
      <c r="M9" s="7">
        <v>37196399367</v>
      </c>
      <c r="O9" s="7">
        <v>33760493720</v>
      </c>
      <c r="Q9" s="7">
        <v>3435905647</v>
      </c>
    </row>
    <row r="10" spans="1:17" ht="21.75" customHeight="1" x14ac:dyDescent="0.2">
      <c r="A10" s="6" t="s">
        <v>18</v>
      </c>
      <c r="C10" s="7">
        <v>660</v>
      </c>
      <c r="E10" s="7">
        <v>12963928</v>
      </c>
      <c r="G10" s="7">
        <v>12673583</v>
      </c>
      <c r="I10" s="7">
        <v>290345</v>
      </c>
      <c r="K10" s="7">
        <v>660</v>
      </c>
      <c r="M10" s="7">
        <v>12963928</v>
      </c>
      <c r="O10" s="7">
        <v>11737878</v>
      </c>
      <c r="Q10" s="7">
        <v>1226050</v>
      </c>
    </row>
    <row r="11" spans="1:17" ht="21.75" customHeight="1" x14ac:dyDescent="0.2">
      <c r="A11" s="6" t="s">
        <v>66</v>
      </c>
      <c r="C11" s="7">
        <v>945000</v>
      </c>
      <c r="E11" s="7">
        <v>16047815470</v>
      </c>
      <c r="G11" s="7">
        <v>15700120675</v>
      </c>
      <c r="I11" s="7">
        <v>347694795</v>
      </c>
      <c r="K11" s="7">
        <v>945000</v>
      </c>
      <c r="M11" s="7">
        <v>16047815470</v>
      </c>
      <c r="O11" s="7">
        <v>15001852319</v>
      </c>
      <c r="Q11" s="7">
        <v>1045963151</v>
      </c>
    </row>
    <row r="12" spans="1:17" ht="21.75" customHeight="1" x14ac:dyDescent="0.2">
      <c r="A12" s="8" t="s">
        <v>19</v>
      </c>
      <c r="C12" s="9">
        <v>17613000</v>
      </c>
      <c r="E12" s="9">
        <v>256414806207</v>
      </c>
      <c r="G12" s="9">
        <v>251079067846</v>
      </c>
      <c r="I12" s="9">
        <v>5335738361</v>
      </c>
      <c r="K12" s="9">
        <v>17613000</v>
      </c>
      <c r="M12" s="9">
        <v>256414806207</v>
      </c>
      <c r="O12" s="9">
        <v>233416541190</v>
      </c>
      <c r="Q12" s="9">
        <v>22998265017</v>
      </c>
    </row>
    <row r="13" spans="1:17" ht="21.75" customHeight="1" thickBot="1" x14ac:dyDescent="0.25">
      <c r="A13" s="10" t="s">
        <v>20</v>
      </c>
      <c r="C13" s="11">
        <v>20339135</v>
      </c>
      <c r="E13" s="11">
        <v>325726627237</v>
      </c>
      <c r="F13" s="7">
        <f t="shared" ref="F13" si="0">SUM(F8:F12)</f>
        <v>0</v>
      </c>
      <c r="G13" s="11">
        <v>318939597120</v>
      </c>
      <c r="H13" s="7">
        <f t="shared" ref="H13" si="1">SUM(H8:H12)</f>
        <v>0</v>
      </c>
      <c r="I13" s="11">
        <v>6787030117</v>
      </c>
      <c r="K13" s="11">
        <v>20339135</v>
      </c>
      <c r="L13" s="7">
        <v>19168660</v>
      </c>
      <c r="M13" s="11">
        <v>325726627237</v>
      </c>
      <c r="O13" s="11">
        <v>297188877100</v>
      </c>
      <c r="Q13" s="11">
        <v>28537750137</v>
      </c>
    </row>
    <row r="14" spans="1:17" ht="13.5" thickTop="1" x14ac:dyDescent="0.2"/>
    <row r="16" spans="1:17" x14ac:dyDescent="0.2">
      <c r="E16" s="13"/>
      <c r="G16" s="1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SaTTar Naseri</cp:lastModifiedBy>
  <cp:lastPrinted>2025-01-26T08:43:51Z</cp:lastPrinted>
  <dcterms:created xsi:type="dcterms:W3CDTF">2024-09-23T08:45:22Z</dcterms:created>
  <dcterms:modified xsi:type="dcterms:W3CDTF">2025-04-21T08:00:28Z</dcterms:modified>
</cp:coreProperties>
</file>