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8_{BA1706FF-3B2F-48D1-B434-586B24983DCD}" xr6:coauthVersionLast="47" xr6:coauthVersionMax="47" xr10:uidLastSave="{00000000-0000-0000-0000-000000000000}"/>
  <bookViews>
    <workbookView xWindow="0" yWindow="0" windowWidth="15885" windowHeight="15600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درآمد!$A$1:$I$13</definedName>
    <definedName name="_xlnm.Print_Area" localSheetId="4">'درآمد سرمایه گذاری در صندوق'!$A$1:$AD$14</definedName>
    <definedName name="_xlnm.Print_Area" localSheetId="6">'درآمد ناشی از تغییر قیمت اوراق'!$A$1:$S$13</definedName>
    <definedName name="_xlnm.Print_Area" localSheetId="5">'سایر درآمدها'!$A$1:$G$11</definedName>
    <definedName name="_xlnm.Print_Area" localSheetId="2">سپرده!$A$1:$M$11</definedName>
    <definedName name="_xlnm.Print_Area" localSheetId="0">'سرمایه گذاری در املاک'!$A$1:$M$10</definedName>
    <definedName name="_xlnm.Print_Area" localSheetId="1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0" l="1"/>
  <c r="O13" i="10"/>
  <c r="O12" i="10"/>
  <c r="O11" i="10"/>
  <c r="O10" i="10"/>
  <c r="O9" i="10"/>
  <c r="AA13" i="4"/>
  <c r="AA12" i="4"/>
  <c r="AA11" i="4"/>
  <c r="AA10" i="4"/>
  <c r="AA9" i="4"/>
  <c r="AA14" i="4" s="1"/>
  <c r="L9" i="7"/>
  <c r="L10" i="7"/>
  <c r="AC12" i="10"/>
  <c r="AC13" i="10"/>
  <c r="AC9" i="10"/>
  <c r="G12" i="8"/>
  <c r="H13" i="21"/>
  <c r="F13" i="21"/>
  <c r="P14" i="10"/>
  <c r="S14" i="10"/>
  <c r="G14" i="10"/>
  <c r="I14" i="10"/>
  <c r="J14" i="10"/>
  <c r="K11" i="7"/>
  <c r="E11" i="7"/>
  <c r="G11" i="7"/>
  <c r="I11" i="7"/>
  <c r="L11" i="7" l="1"/>
  <c r="G9" i="8"/>
  <c r="G13" i="8" s="1"/>
  <c r="AC14" i="10" l="1"/>
</calcChain>
</file>

<file path=xl/sharedStrings.xml><?xml version="1.0" encoding="utf-8"?>
<sst xmlns="http://schemas.openxmlformats.org/spreadsheetml/2006/main" count="170" uniqueCount="72">
  <si>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</si>
  <si>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</si>
  <si>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</si>
  <si>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</si>
  <si>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</si>
  <si>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</si>
  <si>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</si>
  <si>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</si>
  <si>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</si>
  <si>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</si>
  <si>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</si>
  <si>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</si>
  <si>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</si>
  <si>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</si>
  <si>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</si>
  <si>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</si>
  <si>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</si>
  <si>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</si>
  <si>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</si>
  <si>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</si>
  <si>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</si>
  <si>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</si>
  <si>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</si>
  <si>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</si>
  <si>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</si>
  <si>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</si>
  <si>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</si>
  <si>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</si>
  <si>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</si>
  <si>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</si>
  <si>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</si>
  <si>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</si>
  <si>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</si>
  <si>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</si>
  <si>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</si>
  <si>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</si>
  <si>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</si>
  <si>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</si>
  <si>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</si>
  <si>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</si>
  <si>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</si>
  <si>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</si>
  <si>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</si>
  <si>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</si>
  <si>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</si>
  <si>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</si>
  <si>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</si>
  <si>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</si>
  <si>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</si>
  <si>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</si>
  <si>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</si>
  <si>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</si>
  <si>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</si>
  <si>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</si>
  <si>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</si>
  <si>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</si>
  <si>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</si>
  <si>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</si>
  <si>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</si>
  <si>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</si>
  <si>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</si>
  <si>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</si>
  <si>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</si>
  <si>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</si>
  <si>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</si>
  <si>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</si>
  <si>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برای ماه منتهی به 1403/11/30</t>
  </si>
  <si>
    <t>1403/11/30</t>
  </si>
  <si>
    <t>صندوق تداوم اطمینان تمدن-ثابت</t>
  </si>
  <si>
    <t>صندوق س. با درآمد ثابت کیان</t>
  </si>
  <si>
    <t>برای ماه منتهی به 1403/12/30</t>
  </si>
  <si>
    <t>1403/12/30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</si>
</sst>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tabSelected="1" view="pageBreakPreview" zoomScaleNormal="100" zoomScaleSheetLayoutView="100" workbookViewId="0">
      <selection activeCell="F21" sqref="F21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27" ht="2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27" ht="21" x14ac:dyDescent="0.2">
      <c r="A4" s="49" t="s">
        <v>70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27" ht="24" customHeight="1" x14ac:dyDescent="0.2">
      <c r="A5" s="48" t="s">
        <v>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7" spans="1:27" ht="18.75" x14ac:dyDescent="0.2">
      <c r="A7" s="47" t="s">
        <v>52</v>
      </c>
      <c r="B7" s="47" t="s">
        <v>67</v>
      </c>
      <c r="C7" s="47" t="s">
        <v>54</v>
      </c>
      <c r="D7" s="47" t="s">
        <v>54</v>
      </c>
      <c r="E7" s="47" t="s">
        <v>2</v>
      </c>
      <c r="F7" s="47" t="s">
        <v>2</v>
      </c>
      <c r="G7" s="47" t="s">
        <v>2</v>
      </c>
      <c r="H7" s="47" t="s">
        <v>2</v>
      </c>
      <c r="I7" s="47" t="s">
        <v>71</v>
      </c>
      <c r="J7" s="47" t="s">
        <v>58</v>
      </c>
      <c r="K7" s="47" t="s">
        <v>58</v>
      </c>
      <c r="L7" s="47" t="s">
        <v>58</v>
      </c>
      <c r="M7" s="47" t="s">
        <v>58</v>
      </c>
    </row>
    <row r="8" spans="1:27" ht="18.75" x14ac:dyDescent="0.2">
      <c r="A8" s="47" t="s">
        <v>5</v>
      </c>
      <c r="B8" s="47" t="s">
        <v>6</v>
      </c>
      <c r="C8" s="46" t="s">
        <v>55</v>
      </c>
      <c r="D8" s="46" t="s">
        <v>56</v>
      </c>
      <c r="E8" s="47" t="s">
        <v>3</v>
      </c>
      <c r="F8" s="47" t="s">
        <v>3</v>
      </c>
      <c r="G8" s="47" t="s">
        <v>4</v>
      </c>
      <c r="H8" s="47" t="s">
        <v>4</v>
      </c>
      <c r="I8" s="47" t="s">
        <v>6</v>
      </c>
      <c r="J8" s="46" t="s">
        <v>59</v>
      </c>
      <c r="K8" s="46" t="s">
        <v>55</v>
      </c>
      <c r="L8" s="46" t="s">
        <v>56</v>
      </c>
      <c r="M8" s="46" t="s">
        <v>61</v>
      </c>
    </row>
    <row r="9" spans="1:27" ht="37.5" x14ac:dyDescent="0.2">
      <c r="A9" s="47" t="s">
        <v>5</v>
      </c>
      <c r="B9" s="47" t="s">
        <v>6</v>
      </c>
      <c r="C9" s="47" t="s">
        <v>7</v>
      </c>
      <c r="D9" s="46" t="s">
        <v>8</v>
      </c>
      <c r="E9" s="37" t="s">
        <v>6</v>
      </c>
      <c r="F9" s="38" t="s">
        <v>57</v>
      </c>
      <c r="G9" s="37" t="s">
        <v>6</v>
      </c>
      <c r="H9" s="38" t="s">
        <v>9</v>
      </c>
      <c r="I9" s="47" t="s">
        <v>6</v>
      </c>
      <c r="J9" s="47" t="s">
        <v>60</v>
      </c>
      <c r="K9" s="47" t="s">
        <v>7</v>
      </c>
      <c r="L9" s="46" t="s">
        <v>8</v>
      </c>
      <c r="M9" s="46" t="s">
        <v>61</v>
      </c>
    </row>
    <row r="10" spans="1:27" ht="21" x14ac:dyDescent="0.2">
      <c r="A10" s="15" t="s">
        <v>53</v>
      </c>
      <c r="B10" s="14">
        <v>1</v>
      </c>
      <c r="C10" s="16">
        <v>1500</v>
      </c>
      <c r="D10" s="16">
        <v>1500</v>
      </c>
      <c r="E10" s="16">
        <v>0</v>
      </c>
      <c r="F10" s="16">
        <v>0</v>
      </c>
      <c r="G10" s="14">
        <v>0</v>
      </c>
      <c r="H10" s="14">
        <v>0</v>
      </c>
      <c r="I10" s="16">
        <v>1</v>
      </c>
      <c r="J10" s="16">
        <v>0</v>
      </c>
      <c r="K10" s="16">
        <v>1500</v>
      </c>
      <c r="L10" s="16">
        <v>1500</v>
      </c>
      <c r="M10" s="17" t="s">
        <v>62</v>
      </c>
    </row>
    <row r="20" spans="3:3" x14ac:dyDescent="0.2">
      <c r="C20" s="28"/>
    </row>
  </sheetData>
  <mergeCells count="18">
    <mergeCell ref="I8:I9"/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topLeftCell="K1" zoomScaleNormal="100" zoomScaleSheetLayoutView="100" workbookViewId="0">
      <selection activeCell="Y9" sqref="Y9:Y14"/>
    </sheetView>
  </sheetViews>
  <sheetFormatPr defaultRowHeight="12.75" x14ac:dyDescent="0.2"/>
  <cols>
    <col min="1" max="1" width="6.5703125" style="22" customWidth="1"/>
    <col min="2" max="2" width="19.85546875" style="22" customWidth="1"/>
    <col min="3" max="3" width="1.28515625" style="22" customWidth="1"/>
    <col min="4" max="4" width="2.5703125" style="22" customWidth="1"/>
    <col min="5" max="5" width="9.85546875" style="22" customWidth="1"/>
    <col min="6" max="6" width="1.28515625" style="22" customWidth="1"/>
    <col min="7" max="7" width="17.7109375" style="22" bestFit="1" customWidth="1"/>
    <col min="8" max="8" width="1.28515625" style="22" customWidth="1"/>
    <col min="9" max="9" width="17.5703125" style="22" bestFit="1" customWidth="1"/>
    <col min="10" max="10" width="1.28515625" style="22" customWidth="1"/>
    <col min="11" max="11" width="9.85546875" style="22" bestFit="1" customWidth="1"/>
    <col min="12" max="12" width="1.28515625" style="22" customWidth="1"/>
    <col min="13" max="13" width="15" style="22" bestFit="1" customWidth="1"/>
    <col min="14" max="14" width="1.28515625" style="22" customWidth="1"/>
    <col min="15" max="15" width="6.140625" style="22" bestFit="1" customWidth="1"/>
    <col min="16" max="16" width="1.28515625" style="22" customWidth="1"/>
    <col min="17" max="17" width="10.5703125" style="22" bestFit="1" customWidth="1"/>
    <col min="18" max="18" width="1.28515625" style="22" customWidth="1"/>
    <col min="19" max="19" width="11.85546875" style="22" bestFit="1" customWidth="1"/>
    <col min="20" max="20" width="1.28515625" style="22" customWidth="1"/>
    <col min="21" max="21" width="14.28515625" style="22" customWidth="1"/>
    <col min="22" max="22" width="1.28515625" style="22" customWidth="1"/>
    <col min="23" max="23" width="17.7109375" style="22" bestFit="1" customWidth="1"/>
    <col min="24" max="24" width="1.28515625" style="22" customWidth="1"/>
    <col min="25" max="25" width="16.85546875" style="22" customWidth="1"/>
    <col min="26" max="26" width="1.28515625" style="22" customWidth="1"/>
    <col min="27" max="27" width="12" style="22" bestFit="1" customWidth="1"/>
    <col min="28" max="28" width="0.28515625" style="22" customWidth="1"/>
    <col min="29" max="16384" width="9.140625" style="22"/>
  </cols>
  <sheetData>
    <row r="1" spans="1:27" ht="25.5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5.5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5.5" x14ac:dyDescent="0.2">
      <c r="A3" s="63" t="s">
        <v>70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5" spans="1:27" ht="24" customHeight="1" x14ac:dyDescent="0.2">
      <c r="A5" s="64" t="s">
        <v>11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21" customHeight="1" x14ac:dyDescent="0.2">
      <c r="D6" s="65" t="s">
        <v>67</v>
      </c>
      <c r="E6" s="65"/>
      <c r="F6" s="65"/>
      <c r="G6" s="65"/>
      <c r="H6" s="65"/>
      <c r="I6" s="65"/>
      <c r="K6" s="58" t="s">
        <v>2</v>
      </c>
      <c r="L6" s="58"/>
      <c r="M6" s="58"/>
      <c r="N6" s="58"/>
      <c r="O6" s="58"/>
      <c r="P6" s="58"/>
      <c r="Q6" s="58"/>
      <c r="S6" s="58" t="s">
        <v>71</v>
      </c>
      <c r="T6" s="58"/>
      <c r="U6" s="58"/>
      <c r="V6" s="58"/>
      <c r="W6" s="58"/>
      <c r="X6" s="58"/>
      <c r="Y6" s="58"/>
      <c r="Z6" s="58"/>
      <c r="AA6" s="58"/>
    </row>
    <row r="7" spans="1:27" ht="21" x14ac:dyDescent="0.2">
      <c r="D7" s="62"/>
      <c r="E7" s="62"/>
      <c r="F7" s="23"/>
      <c r="G7" s="23"/>
      <c r="H7" s="23"/>
      <c r="I7" s="23"/>
      <c r="K7" s="57" t="s">
        <v>12</v>
      </c>
      <c r="L7" s="57"/>
      <c r="M7" s="57"/>
      <c r="N7" s="23"/>
      <c r="O7" s="57" t="s">
        <v>13</v>
      </c>
      <c r="P7" s="57"/>
      <c r="Q7" s="57"/>
      <c r="S7" s="23"/>
      <c r="T7" s="23"/>
      <c r="U7" s="23"/>
      <c r="V7" s="23"/>
      <c r="W7" s="23"/>
      <c r="X7" s="23"/>
      <c r="Y7" s="23"/>
      <c r="Z7" s="23"/>
      <c r="AA7" s="23"/>
    </row>
    <row r="8" spans="1:27" ht="42" x14ac:dyDescent="0.2">
      <c r="A8" s="58" t="s">
        <v>14</v>
      </c>
      <c r="B8" s="58"/>
      <c r="D8" s="59" t="s">
        <v>15</v>
      </c>
      <c r="E8" s="59"/>
      <c r="G8" s="21" t="s">
        <v>7</v>
      </c>
      <c r="I8" s="21" t="s">
        <v>8</v>
      </c>
      <c r="K8" s="12" t="s">
        <v>6</v>
      </c>
      <c r="L8" s="23"/>
      <c r="M8" s="12" t="s">
        <v>7</v>
      </c>
      <c r="O8" s="12" t="s">
        <v>6</v>
      </c>
      <c r="P8" s="23"/>
      <c r="Q8" s="12" t="s">
        <v>9</v>
      </c>
      <c r="S8" s="21" t="s">
        <v>6</v>
      </c>
      <c r="U8" s="21" t="s">
        <v>16</v>
      </c>
      <c r="W8" s="21" t="s">
        <v>7</v>
      </c>
      <c r="Y8" s="21" t="s">
        <v>8</v>
      </c>
      <c r="AA8" s="21" t="s">
        <v>10</v>
      </c>
    </row>
    <row r="9" spans="1:27" ht="18.75" customHeight="1" x14ac:dyDescent="0.2">
      <c r="A9" s="60" t="s">
        <v>68</v>
      </c>
      <c r="B9" s="60"/>
      <c r="D9" s="61">
        <v>945000</v>
      </c>
      <c r="E9" s="61"/>
      <c r="G9" s="5">
        <v>15001852319</v>
      </c>
      <c r="I9" s="5">
        <v>15267391827.1875</v>
      </c>
      <c r="K9" s="24">
        <v>0</v>
      </c>
      <c r="M9" s="24">
        <v>0</v>
      </c>
      <c r="O9" s="24">
        <v>0</v>
      </c>
      <c r="Q9" s="24">
        <v>0</v>
      </c>
      <c r="S9" s="24">
        <v>945000</v>
      </c>
      <c r="U9" s="24">
        <v>16617</v>
      </c>
      <c r="W9" s="24">
        <v>15001852319</v>
      </c>
      <c r="Y9" s="24">
        <v>15700120675.3125</v>
      </c>
      <c r="AA9" s="25">
        <f>Y9/Y14</f>
        <v>4.9226000211476051E-2</v>
      </c>
    </row>
    <row r="10" spans="1:27" ht="18.75" customHeight="1" x14ac:dyDescent="0.2">
      <c r="A10" s="54" t="s">
        <v>69</v>
      </c>
      <c r="B10" s="54"/>
      <c r="D10" s="52">
        <v>225475</v>
      </c>
      <c r="E10" s="52"/>
      <c r="G10" s="7">
        <v>14998251993</v>
      </c>
      <c r="I10" s="7">
        <v>15277124801.9125</v>
      </c>
      <c r="K10" s="26">
        <v>0</v>
      </c>
      <c r="M10" s="26">
        <v>0</v>
      </c>
      <c r="O10" s="26">
        <v>0</v>
      </c>
      <c r="Q10" s="26">
        <v>0</v>
      </c>
      <c r="S10" s="26">
        <v>225475</v>
      </c>
      <c r="U10" s="26">
        <v>69778</v>
      </c>
      <c r="W10" s="26">
        <v>14998251993</v>
      </c>
      <c r="Y10" s="26">
        <v>15730244576.0219</v>
      </c>
      <c r="AA10" s="25">
        <f>Y10/Y14</f>
        <v>4.9320450386309618E-2</v>
      </c>
    </row>
    <row r="11" spans="1:27" ht="18.75" customHeight="1" x14ac:dyDescent="0.2">
      <c r="A11" s="54" t="s">
        <v>17</v>
      </c>
      <c r="B11" s="54"/>
      <c r="D11" s="52">
        <v>1555000</v>
      </c>
      <c r="E11" s="52"/>
      <c r="G11" s="7">
        <v>20049263532</v>
      </c>
      <c r="I11" s="7">
        <v>35431805290.625</v>
      </c>
      <c r="K11" s="26">
        <v>0</v>
      </c>
      <c r="M11" s="26">
        <v>0</v>
      </c>
      <c r="O11" s="26">
        <v>0</v>
      </c>
      <c r="Q11" s="26">
        <v>0</v>
      </c>
      <c r="S11" s="26">
        <v>1555000</v>
      </c>
      <c r="U11" s="26">
        <v>23424</v>
      </c>
      <c r="W11" s="26">
        <v>20049263532</v>
      </c>
      <c r="Y11" s="26">
        <v>36417490440</v>
      </c>
      <c r="AA11" s="25">
        <f>Y11/Y14</f>
        <v>0.11418303267692462</v>
      </c>
    </row>
    <row r="12" spans="1:27" ht="20.25" customHeight="1" x14ac:dyDescent="0.2">
      <c r="A12" s="56" t="s">
        <v>18</v>
      </c>
      <c r="B12" s="56"/>
      <c r="D12" s="52">
        <v>660</v>
      </c>
      <c r="E12" s="52"/>
      <c r="G12" s="7">
        <v>10008795</v>
      </c>
      <c r="I12" s="7">
        <v>12333746.98875</v>
      </c>
      <c r="K12" s="26">
        <v>0</v>
      </c>
      <c r="L12" s="26"/>
      <c r="M12" s="26">
        <v>0</v>
      </c>
      <c r="N12" s="26"/>
      <c r="O12" s="26"/>
      <c r="P12" s="26"/>
      <c r="Q12" s="26"/>
      <c r="S12" s="26">
        <v>660</v>
      </c>
      <c r="U12" s="26">
        <v>19206</v>
      </c>
      <c r="W12" s="26">
        <v>10008795</v>
      </c>
      <c r="Y12" s="26">
        <v>12673583.2575</v>
      </c>
      <c r="AA12" s="25">
        <f>Y12/Y14</f>
        <v>3.9736625279247203E-5</v>
      </c>
    </row>
    <row r="13" spans="1:27" ht="21" customHeight="1" x14ac:dyDescent="0.2">
      <c r="A13" s="56" t="s">
        <v>19</v>
      </c>
      <c r="B13" s="56"/>
      <c r="D13" s="53">
        <v>17613000</v>
      </c>
      <c r="E13" s="53"/>
      <c r="G13" s="9">
        <v>200015497874</v>
      </c>
      <c r="I13" s="7">
        <v>244686747630.93799</v>
      </c>
      <c r="K13" s="26">
        <v>0</v>
      </c>
      <c r="L13" s="26"/>
      <c r="M13" s="26">
        <v>0</v>
      </c>
      <c r="N13" s="26"/>
      <c r="O13" s="26"/>
      <c r="P13" s="26"/>
      <c r="Q13" s="26"/>
      <c r="S13" s="26">
        <v>17613000</v>
      </c>
      <c r="U13" s="26">
        <v>14258</v>
      </c>
      <c r="W13" s="26">
        <v>200015497874</v>
      </c>
      <c r="Y13" s="26">
        <v>251079067846.125</v>
      </c>
      <c r="AA13" s="25">
        <f>Y13/Y14</f>
        <v>0.78723078010001024</v>
      </c>
    </row>
    <row r="14" spans="1:27" ht="24.75" customHeight="1" thickBot="1" x14ac:dyDescent="0.25">
      <c r="A14" s="55" t="s">
        <v>20</v>
      </c>
      <c r="B14" s="55"/>
      <c r="D14" s="51">
        <v>20339135</v>
      </c>
      <c r="E14" s="51"/>
      <c r="G14" s="27">
        <v>250074874513</v>
      </c>
      <c r="I14" s="27">
        <v>310675403297.65198</v>
      </c>
      <c r="K14" s="27">
        <v>0</v>
      </c>
      <c r="M14" s="27">
        <v>0</v>
      </c>
      <c r="O14" s="27">
        <v>0</v>
      </c>
      <c r="Q14" s="27">
        <v>0</v>
      </c>
      <c r="S14" s="27">
        <v>20339135</v>
      </c>
      <c r="U14" s="27"/>
      <c r="W14" s="27">
        <v>250074874513</v>
      </c>
      <c r="Y14" s="27">
        <v>318939597120.71698</v>
      </c>
      <c r="AA14" s="45">
        <f>SUM(AA9:AA13)</f>
        <v>0.99999999999999978</v>
      </c>
    </row>
  </sheetData>
  <mergeCells count="24">
    <mergeCell ref="A1:AA1"/>
    <mergeCell ref="A2:AA2"/>
    <mergeCell ref="A3:AA3"/>
    <mergeCell ref="K6:Q6"/>
    <mergeCell ref="S6:AA6"/>
    <mergeCell ref="A5:AA5"/>
    <mergeCell ref="D6:I6"/>
    <mergeCell ref="K7:M7"/>
    <mergeCell ref="O7:Q7"/>
    <mergeCell ref="A8:B8"/>
    <mergeCell ref="D8:E8"/>
    <mergeCell ref="A9:B9"/>
    <mergeCell ref="D9:E9"/>
    <mergeCell ref="D7:E7"/>
    <mergeCell ref="A10:B10"/>
    <mergeCell ref="A11:B11"/>
    <mergeCell ref="A14:B14"/>
    <mergeCell ref="A12:B12"/>
    <mergeCell ref="A13:B13"/>
    <mergeCell ref="D14:E14"/>
    <mergeCell ref="D11:E11"/>
    <mergeCell ref="D10:E10"/>
    <mergeCell ref="D12:E12"/>
    <mergeCell ref="D13:E13"/>
  </mergeCell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Normal="100" zoomScaleSheetLayoutView="100" workbookViewId="0">
      <selection activeCell="F18" sqref="F18"/>
    </sheetView>
  </sheetViews>
  <sheetFormatPr defaultRowHeight="12.75" x14ac:dyDescent="0.2"/>
  <cols>
    <col min="1" max="1" width="5.140625" customWidth="1"/>
    <col min="2" max="2" width="39.5703125" customWidth="1"/>
    <col min="3" max="3" width="1.28515625" customWidth="1"/>
    <col min="4" max="4" width="15" bestFit="1" customWidth="1"/>
    <col min="5" max="5" width="1.28515625" customWidth="1"/>
    <col min="6" max="6" width="14.7109375" bestFit="1" customWidth="1"/>
    <col min="7" max="7" width="1.28515625" customWidth="1"/>
    <col min="8" max="8" width="1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1.75" customHeight="1" x14ac:dyDescent="0.2">
      <c r="A3" s="68" t="s">
        <v>70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4.45" customHeight="1" x14ac:dyDescent="0.2">
      <c r="A4" t="s">
        <v>66</v>
      </c>
    </row>
    <row r="5" spans="1:12" ht="24" x14ac:dyDescent="0.2">
      <c r="A5" s="33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4.45" customHeight="1" x14ac:dyDescent="0.2">
      <c r="D6" s="1" t="s">
        <v>67</v>
      </c>
      <c r="F6" s="69" t="s">
        <v>2</v>
      </c>
      <c r="G6" s="69"/>
      <c r="H6" s="69"/>
      <c r="J6" s="49" t="s">
        <v>71</v>
      </c>
      <c r="K6" s="49"/>
      <c r="L6" s="49"/>
    </row>
    <row r="7" spans="1:12" ht="14.45" customHeight="1" x14ac:dyDescent="0.2">
      <c r="D7" s="2"/>
      <c r="F7" s="2"/>
      <c r="G7" s="2"/>
      <c r="H7" s="2"/>
      <c r="J7" s="2"/>
      <c r="K7" s="34"/>
      <c r="L7" s="34"/>
    </row>
    <row r="8" spans="1:12" ht="14.45" customHeight="1" x14ac:dyDescent="0.2">
      <c r="A8" s="66" t="s">
        <v>22</v>
      </c>
      <c r="B8" s="66"/>
      <c r="D8" s="1" t="s">
        <v>23</v>
      </c>
      <c r="F8" s="1" t="s">
        <v>24</v>
      </c>
      <c r="H8" s="1" t="s">
        <v>25</v>
      </c>
      <c r="J8" s="1" t="s">
        <v>23</v>
      </c>
      <c r="L8" s="1" t="s">
        <v>10</v>
      </c>
    </row>
    <row r="9" spans="1:12" ht="21.75" customHeight="1" x14ac:dyDescent="0.2">
      <c r="A9" s="4" t="s">
        <v>64</v>
      </c>
      <c r="B9" s="4"/>
      <c r="D9" s="30">
        <v>233333760</v>
      </c>
      <c r="E9" s="28"/>
      <c r="F9" s="30">
        <v>0</v>
      </c>
      <c r="G9" s="28"/>
      <c r="H9" s="30">
        <v>0</v>
      </c>
      <c r="I9" s="28"/>
      <c r="J9" s="30">
        <v>233333760</v>
      </c>
      <c r="K9" s="28"/>
      <c r="L9" s="31">
        <f>J9/J11</f>
        <v>2.6700206706218105E-2</v>
      </c>
    </row>
    <row r="10" spans="1:12" ht="21.75" customHeight="1" x14ac:dyDescent="0.2">
      <c r="A10" s="4" t="s">
        <v>65</v>
      </c>
      <c r="B10" s="4"/>
      <c r="D10" s="30">
        <v>6501835919</v>
      </c>
      <c r="E10" s="28"/>
      <c r="F10" s="30">
        <v>2730000000</v>
      </c>
      <c r="G10" s="28"/>
      <c r="H10" s="30">
        <v>726145200</v>
      </c>
      <c r="I10" s="28"/>
      <c r="J10" s="30">
        <v>8505690719</v>
      </c>
      <c r="K10" s="28"/>
      <c r="L10" s="31">
        <f>J10/J11</f>
        <v>0.97329979329378191</v>
      </c>
    </row>
    <row r="11" spans="1:12" ht="21.75" customHeight="1" thickBot="1" x14ac:dyDescent="0.25">
      <c r="A11" s="67" t="s">
        <v>20</v>
      </c>
      <c r="B11" s="67"/>
      <c r="D11" s="29">
        <v>6735169679</v>
      </c>
      <c r="E11" s="29" t="e">
        <f>SUM(#REF!)</f>
        <v>#REF!</v>
      </c>
      <c r="F11" s="29">
        <v>2730000000</v>
      </c>
      <c r="G11" s="29" t="e">
        <f>SUM(#REF!)</f>
        <v>#REF!</v>
      </c>
      <c r="H11" s="29">
        <v>726145200</v>
      </c>
      <c r="I11" s="29" t="e">
        <f>SUM(#REF!)</f>
        <v>#REF!</v>
      </c>
      <c r="J11" s="29">
        <v>8739024479</v>
      </c>
      <c r="K11" s="29" t="e">
        <f>SUM(#REF!)</f>
        <v>#REF!</v>
      </c>
      <c r="L11" s="32">
        <f>SUM(L9:L10)</f>
        <v>1</v>
      </c>
    </row>
    <row r="12" spans="1:12" ht="13.5" thickTop="1" x14ac:dyDescent="0.2"/>
  </sheetData>
  <mergeCells count="7">
    <mergeCell ref="A8:B8"/>
    <mergeCell ref="A11:B11"/>
    <mergeCell ref="A1:L1"/>
    <mergeCell ref="A2:L2"/>
    <mergeCell ref="A3:L3"/>
    <mergeCell ref="F6:H6"/>
    <mergeCell ref="J6:L6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4"/>
  <sheetViews>
    <sheetView rightToLeft="1" view="pageBreakPreview" zoomScaleNormal="100" zoomScaleSheetLayoutView="100" workbookViewId="0">
      <selection activeCell="G20" sqref="G20"/>
    </sheetView>
  </sheetViews>
  <sheetFormatPr defaultRowHeight="12.75" x14ac:dyDescent="0.2"/>
  <cols>
    <col min="1" max="1" width="2.5703125" customWidth="1"/>
    <col min="2" max="2" width="49.140625" customWidth="1"/>
    <col min="3" max="3" width="1.28515625" customWidth="1"/>
    <col min="4" max="4" width="11.7109375" hidden="1" customWidth="1"/>
    <col min="5" max="5" width="15" bestFit="1" customWidth="1"/>
    <col min="6" max="6" width="1.28515625" customWidth="1"/>
    <col min="7" max="7" width="17.42578125" customWidth="1"/>
    <col min="8" max="8" width="1.28515625" customWidth="1"/>
    <col min="9" max="9" width="0.28515625" customWidth="1"/>
  </cols>
  <sheetData>
    <row r="1" spans="1: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</row>
    <row r="2" spans="1:8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</row>
    <row r="3" spans="1:8" ht="21.75" customHeight="1" x14ac:dyDescent="0.2">
      <c r="A3" s="68" t="s">
        <v>70</v>
      </c>
      <c r="B3" s="68"/>
      <c r="C3" s="68"/>
      <c r="D3" s="68"/>
      <c r="E3" s="68"/>
      <c r="F3" s="68"/>
      <c r="G3" s="68"/>
      <c r="H3" s="68"/>
    </row>
    <row r="4" spans="1:8" ht="14.45" customHeight="1" x14ac:dyDescent="0.2">
      <c r="A4" t="s">
        <v>66</v>
      </c>
    </row>
    <row r="5" spans="1:8" ht="29.1" customHeight="1" x14ac:dyDescent="0.2">
      <c r="A5" s="72" t="s">
        <v>27</v>
      </c>
      <c r="B5" s="72"/>
      <c r="C5" s="72"/>
      <c r="D5" s="72"/>
      <c r="E5" s="72"/>
      <c r="F5" s="72"/>
      <c r="G5" s="72"/>
      <c r="H5" s="72"/>
    </row>
    <row r="6" spans="1:8" ht="14.45" customHeight="1" x14ac:dyDescent="0.2"/>
    <row r="7" spans="1:8" ht="14.45" customHeight="1" x14ac:dyDescent="0.2">
      <c r="A7" s="69" t="s">
        <v>28</v>
      </c>
      <c r="B7" s="69"/>
      <c r="D7" s="1" t="s">
        <v>29</v>
      </c>
      <c r="E7" s="1" t="s">
        <v>23</v>
      </c>
      <c r="G7" s="1" t="s">
        <v>30</v>
      </c>
    </row>
    <row r="8" spans="1:8" ht="21.75" customHeight="1" x14ac:dyDescent="0.2">
      <c r="A8" s="70" t="s">
        <v>31</v>
      </c>
      <c r="B8" s="70"/>
      <c r="D8" s="4" t="s">
        <v>32</v>
      </c>
      <c r="E8" s="5">
        <v>0</v>
      </c>
      <c r="G8" s="35">
        <v>0</v>
      </c>
    </row>
    <row r="9" spans="1:8" ht="21.75" customHeight="1" x14ac:dyDescent="0.2">
      <c r="A9" s="56" t="s">
        <v>33</v>
      </c>
      <c r="B9" s="56"/>
      <c r="D9" s="6" t="s">
        <v>34</v>
      </c>
      <c r="E9" s="7">
        <v>8264193826</v>
      </c>
      <c r="G9" s="36">
        <f>E9/E13</f>
        <v>0.50225455645984585</v>
      </c>
    </row>
    <row r="10" spans="1:8" ht="21.75" customHeight="1" x14ac:dyDescent="0.2">
      <c r="A10" s="56" t="s">
        <v>35</v>
      </c>
      <c r="B10" s="56"/>
      <c r="D10" s="6" t="s">
        <v>36</v>
      </c>
      <c r="E10" s="7">
        <v>0</v>
      </c>
      <c r="G10" s="36">
        <v>0</v>
      </c>
    </row>
    <row r="11" spans="1:8" ht="21.75" customHeight="1" x14ac:dyDescent="0.2">
      <c r="A11" s="56" t="s">
        <v>37</v>
      </c>
      <c r="B11" s="56"/>
      <c r="D11" s="6" t="s">
        <v>38</v>
      </c>
      <c r="E11" s="7">
        <v>0</v>
      </c>
      <c r="G11" s="36">
        <v>0</v>
      </c>
    </row>
    <row r="12" spans="1:8" ht="21.75" customHeight="1" x14ac:dyDescent="0.2">
      <c r="A12" s="71" t="s">
        <v>39</v>
      </c>
      <c r="B12" s="71"/>
      <c r="D12" s="8" t="s">
        <v>40</v>
      </c>
      <c r="E12" s="9">
        <v>8190000008</v>
      </c>
      <c r="G12" s="36">
        <f>E12/E13</f>
        <v>0.49774544354015415</v>
      </c>
    </row>
    <row r="13" spans="1:8" ht="21.75" customHeight="1" thickBot="1" x14ac:dyDescent="0.25">
      <c r="A13" s="67" t="s">
        <v>20</v>
      </c>
      <c r="B13" s="67"/>
      <c r="D13" s="11"/>
      <c r="E13" s="11">
        <v>16454193834</v>
      </c>
      <c r="G13" s="32">
        <f>SUM(G8:G12)</f>
        <v>1</v>
      </c>
    </row>
    <row r="14" spans="1:8" ht="13.5" thickTop="1" x14ac:dyDescent="0.2"/>
  </sheetData>
  <mergeCells count="11">
    <mergeCell ref="A1:H1"/>
    <mergeCell ref="A2:H2"/>
    <mergeCell ref="A3:H3"/>
    <mergeCell ref="A7:B7"/>
    <mergeCell ref="A5:H5"/>
    <mergeCell ref="A13:B13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15"/>
  <sheetViews>
    <sheetView rightToLeft="1" view="pageBreakPreview" zoomScaleNormal="100" zoomScaleSheetLayoutView="100" workbookViewId="0">
      <selection activeCell="AC9" sqref="AC9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140625" bestFit="1" customWidth="1"/>
    <col min="10" max="10" width="2.140625" hidden="1" customWidth="1"/>
    <col min="11" max="11" width="1.28515625" customWidth="1"/>
    <col min="12" max="12" width="13.7109375" bestFit="1" customWidth="1"/>
    <col min="13" max="13" width="1.28515625" hidden="1" customWidth="1"/>
    <col min="14" max="14" width="1.28515625" customWidth="1"/>
    <col min="15" max="15" width="17.28515625" bestFit="1" customWidth="1"/>
    <col min="16" max="16" width="3.140625" hidden="1" customWidth="1"/>
    <col min="17" max="17" width="1.5703125" customWidth="1"/>
    <col min="18" max="18" width="16.28515625" bestFit="1" customWidth="1"/>
    <col min="19" max="19" width="3.140625" hidden="1" customWidth="1"/>
    <col min="20" max="20" width="1.140625" customWidth="1"/>
    <col min="21" max="21" width="15.5703125" customWidth="1"/>
    <col min="22" max="22" width="1.28515625" hidden="1" customWidth="1"/>
    <col min="23" max="23" width="1.28515625" customWidth="1"/>
    <col min="24" max="24" width="15" bestFit="1" customWidth="1"/>
    <col min="25" max="25" width="15" hidden="1" customWidth="1"/>
    <col min="26" max="26" width="1.140625" customWidth="1"/>
    <col min="27" max="27" width="15" bestFit="1" customWidth="1"/>
    <col min="28" max="28" width="1.28515625" customWidth="1"/>
    <col min="29" max="29" width="17.28515625" bestFit="1" customWidth="1"/>
    <col min="30" max="30" width="0.28515625" customWidth="1"/>
  </cols>
  <sheetData>
    <row r="1" spans="1:29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29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ht="21.75" customHeight="1" x14ac:dyDescent="0.2">
      <c r="A3" s="68" t="s">
        <v>70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29" ht="14.45" customHeight="1" x14ac:dyDescent="0.2"/>
    <row r="5" spans="1:29" ht="21" customHeight="1" x14ac:dyDescent="0.2">
      <c r="A5" s="72" t="s">
        <v>45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</row>
    <row r="6" spans="1:29" ht="14.45" customHeight="1" x14ac:dyDescent="0.2">
      <c r="D6" s="69" t="s">
        <v>41</v>
      </c>
      <c r="E6" s="69"/>
      <c r="F6" s="69"/>
      <c r="G6" s="69"/>
      <c r="H6" s="66"/>
      <c r="I6" s="69"/>
      <c r="J6" s="69"/>
      <c r="K6" s="66"/>
      <c r="L6" s="69"/>
      <c r="M6" s="69"/>
      <c r="N6" s="66"/>
      <c r="O6" s="69"/>
      <c r="R6" s="69" t="s">
        <v>42</v>
      </c>
      <c r="S6" s="69"/>
      <c r="T6" s="69"/>
      <c r="U6" s="69"/>
      <c r="V6" s="69"/>
      <c r="W6" s="66"/>
      <c r="X6" s="69"/>
      <c r="Y6" s="69"/>
      <c r="Z6" s="66"/>
      <c r="AA6" s="69"/>
      <c r="AB6" s="69"/>
      <c r="AC6" s="69"/>
    </row>
    <row r="7" spans="1:29" ht="14.45" customHeight="1" x14ac:dyDescent="0.2">
      <c r="D7" s="2"/>
      <c r="E7" s="2"/>
      <c r="F7" s="2"/>
      <c r="G7" s="2"/>
      <c r="H7" s="2"/>
      <c r="I7" s="2"/>
      <c r="J7" s="2"/>
      <c r="K7" s="2"/>
      <c r="L7" s="73" t="s">
        <v>20</v>
      </c>
      <c r="M7" s="73"/>
      <c r="N7" s="74"/>
      <c r="O7" s="73"/>
      <c r="R7" s="2"/>
      <c r="S7" s="2"/>
      <c r="T7" s="2"/>
      <c r="U7" s="2"/>
      <c r="V7" s="2"/>
      <c r="W7" s="2"/>
      <c r="X7" s="2"/>
      <c r="Y7" s="2"/>
      <c r="Z7" s="2"/>
      <c r="AA7" s="73" t="s">
        <v>20</v>
      </c>
      <c r="AB7" s="73"/>
      <c r="AC7" s="73"/>
    </row>
    <row r="8" spans="1:29" ht="18.75" customHeight="1" x14ac:dyDescent="0.2">
      <c r="A8" s="69" t="s">
        <v>14</v>
      </c>
      <c r="B8" s="69"/>
      <c r="D8" s="1" t="s">
        <v>46</v>
      </c>
      <c r="F8" s="1" t="s">
        <v>43</v>
      </c>
      <c r="I8" s="1" t="s">
        <v>44</v>
      </c>
      <c r="L8" s="3" t="s">
        <v>23</v>
      </c>
      <c r="M8" s="2"/>
      <c r="N8" s="2"/>
      <c r="O8" s="3" t="s">
        <v>30</v>
      </c>
      <c r="R8" s="1" t="s">
        <v>46</v>
      </c>
      <c r="U8" s="44" t="s">
        <v>43</v>
      </c>
      <c r="V8" s="44"/>
      <c r="X8" s="1" t="s">
        <v>44</v>
      </c>
      <c r="AA8" s="3" t="s">
        <v>23</v>
      </c>
      <c r="AB8" s="2"/>
      <c r="AC8" s="39" t="s">
        <v>30</v>
      </c>
    </row>
    <row r="9" spans="1:29" ht="21.75" customHeight="1" x14ac:dyDescent="0.2">
      <c r="A9" s="56" t="s">
        <v>69</v>
      </c>
      <c r="B9" s="56"/>
      <c r="D9" s="7">
        <v>0</v>
      </c>
      <c r="F9" s="7">
        <v>453119775</v>
      </c>
      <c r="I9" s="7">
        <v>0</v>
      </c>
      <c r="L9" s="7">
        <v>453119775</v>
      </c>
      <c r="O9" s="19">
        <f>L9/L14</f>
        <v>5.4829277306449271E-2</v>
      </c>
      <c r="R9" s="7">
        <v>0</v>
      </c>
      <c r="U9" s="42">
        <v>731992583</v>
      </c>
      <c r="X9" s="7">
        <v>0</v>
      </c>
      <c r="AA9" s="7">
        <v>731992583</v>
      </c>
      <c r="AC9" s="19">
        <f>AA9/AA14</f>
        <v>3.3653717317262404E-2</v>
      </c>
    </row>
    <row r="10" spans="1:29" ht="21.75" customHeight="1" x14ac:dyDescent="0.2">
      <c r="A10" s="6" t="s">
        <v>17</v>
      </c>
      <c r="B10" s="6"/>
      <c r="D10" s="7"/>
      <c r="F10" s="7">
        <v>985685150</v>
      </c>
      <c r="I10" s="7"/>
      <c r="L10" s="7">
        <v>985685150</v>
      </c>
      <c r="O10" s="19">
        <f>L10/L14</f>
        <v>0.11927178509523018</v>
      </c>
      <c r="R10" s="7"/>
      <c r="U10" s="40">
        <v>2656996720</v>
      </c>
      <c r="X10" s="7"/>
      <c r="AA10" s="7">
        <v>2656996720</v>
      </c>
      <c r="AC10" s="19"/>
    </row>
    <row r="11" spans="1:29" ht="21.75" customHeight="1" x14ac:dyDescent="0.2">
      <c r="A11" s="6" t="s">
        <v>18</v>
      </c>
      <c r="B11" s="6"/>
      <c r="D11" s="7"/>
      <c r="F11" s="7">
        <v>339837</v>
      </c>
      <c r="I11" s="7"/>
      <c r="L11" s="7">
        <v>339837</v>
      </c>
      <c r="O11" s="19">
        <f>L11/L14</f>
        <v>4.1121615387436581E-5</v>
      </c>
      <c r="R11" s="7"/>
      <c r="U11" s="40">
        <v>935705</v>
      </c>
      <c r="X11" s="7"/>
      <c r="AA11" s="7">
        <v>935705</v>
      </c>
      <c r="AC11" s="19"/>
    </row>
    <row r="12" spans="1:29" ht="21.75" customHeight="1" x14ac:dyDescent="0.2">
      <c r="A12" s="56" t="s">
        <v>68</v>
      </c>
      <c r="B12" s="56"/>
      <c r="D12" s="7">
        <v>0</v>
      </c>
      <c r="F12" s="7">
        <v>432728848</v>
      </c>
      <c r="I12" s="7">
        <v>0</v>
      </c>
      <c r="L12" s="7">
        <v>432728848</v>
      </c>
      <c r="O12" s="19">
        <f>L12/L14</f>
        <v>5.2361894833418687E-2</v>
      </c>
      <c r="R12" s="7">
        <v>0</v>
      </c>
      <c r="U12" s="40">
        <v>698268356</v>
      </c>
      <c r="X12" s="7">
        <v>0</v>
      </c>
      <c r="AA12" s="7">
        <v>698268356</v>
      </c>
      <c r="AC12" s="19">
        <f>AA12/AA14</f>
        <v>3.2103229472768509E-2</v>
      </c>
    </row>
    <row r="13" spans="1:29" ht="21.75" customHeight="1" x14ac:dyDescent="0.2">
      <c r="A13" s="71" t="s">
        <v>19</v>
      </c>
      <c r="B13" s="71"/>
      <c r="D13" s="9">
        <v>0</v>
      </c>
      <c r="F13" s="9">
        <v>6392320216</v>
      </c>
      <c r="I13" s="9">
        <v>0</v>
      </c>
      <c r="L13" s="9">
        <v>6392320216</v>
      </c>
      <c r="O13" s="19">
        <f>L13/L14</f>
        <v>0.77349592114951449</v>
      </c>
      <c r="R13" s="9">
        <v>0</v>
      </c>
      <c r="U13" s="41">
        <v>17662526656</v>
      </c>
      <c r="X13" s="9">
        <v>0</v>
      </c>
      <c r="AA13" s="9">
        <v>17662526656</v>
      </c>
      <c r="AC13" s="19">
        <f>AA13/AA14</f>
        <v>0.81204330890007936</v>
      </c>
    </row>
    <row r="14" spans="1:29" ht="21.75" customHeight="1" thickBot="1" x14ac:dyDescent="0.25">
      <c r="A14" s="67" t="s">
        <v>20</v>
      </c>
      <c r="B14" s="67"/>
      <c r="D14" s="11">
        <v>0</v>
      </c>
      <c r="F14" s="11">
        <v>8264193826</v>
      </c>
      <c r="G14" s="7">
        <f>SUM(G9:G13)</f>
        <v>0</v>
      </c>
      <c r="H14" s="7"/>
      <c r="I14" s="11">
        <f>SUM(I9:I13)</f>
        <v>0</v>
      </c>
      <c r="J14" s="7">
        <f>SUM(J9:J13)</f>
        <v>0</v>
      </c>
      <c r="K14" s="7"/>
      <c r="L14" s="11">
        <v>8264193826</v>
      </c>
      <c r="O14" s="18">
        <f>SUM(O9:O13)</f>
        <v>1</v>
      </c>
      <c r="P14" s="19">
        <f>SUM(P9:P13)</f>
        <v>0</v>
      </c>
      <c r="Q14" s="19"/>
      <c r="R14" s="11">
        <v>0</v>
      </c>
      <c r="S14" s="19">
        <f>SUM(S9:S13)</f>
        <v>0</v>
      </c>
      <c r="U14" s="43">
        <v>21750720020</v>
      </c>
      <c r="V14">
        <v>21750720020</v>
      </c>
      <c r="X14" s="11">
        <v>0</v>
      </c>
      <c r="Y14" s="7">
        <v>20439359513</v>
      </c>
      <c r="Z14" s="7"/>
      <c r="AA14" s="11">
        <v>21750720020</v>
      </c>
      <c r="AC14" s="20">
        <f>SUM(AC9:AC13)</f>
        <v>0.87780025569011033</v>
      </c>
    </row>
    <row r="15" spans="1:29" ht="13.5" thickTop="1" x14ac:dyDescent="0.2"/>
  </sheetData>
  <mergeCells count="13">
    <mergeCell ref="A1:AC1"/>
    <mergeCell ref="A2:AC2"/>
    <mergeCell ref="A3:AC3"/>
    <mergeCell ref="D6:O6"/>
    <mergeCell ref="R6:AC6"/>
    <mergeCell ref="A5:AC5"/>
    <mergeCell ref="A13:B13"/>
    <mergeCell ref="A14:B14"/>
    <mergeCell ref="L7:O7"/>
    <mergeCell ref="AA7:AC7"/>
    <mergeCell ref="A8:B8"/>
    <mergeCell ref="A9:B9"/>
    <mergeCell ref="A12:B12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1"/>
  <sheetViews>
    <sheetView rightToLeft="1" view="pageBreakPreview" zoomScaleNormal="100" zoomScaleSheetLayoutView="100" workbookViewId="0">
      <selection activeCell="F8" sqref="F8:F11"/>
    </sheetView>
  </sheetViews>
  <sheetFormatPr defaultRowHeight="12.75" x14ac:dyDescent="0.2"/>
  <cols>
    <col min="1" max="1" width="5.140625" customWidth="1"/>
    <col min="2" max="2" width="29.85546875" customWidth="1"/>
    <col min="3" max="3" width="1.28515625" customWidth="1"/>
    <col min="4" max="4" width="13.7109375" bestFit="1" customWidth="1"/>
    <col min="5" max="5" width="1.28515625" customWidth="1"/>
    <col min="6" max="6" width="16.140625" customWidth="1"/>
    <col min="7" max="7" width="0.28515625" customWidth="1"/>
  </cols>
  <sheetData>
    <row r="1" spans="1:9" ht="29.1" customHeight="1" x14ac:dyDescent="0.2">
      <c r="A1" s="68" t="s">
        <v>0</v>
      </c>
      <c r="B1" s="68"/>
      <c r="C1" s="68"/>
      <c r="D1" s="68"/>
      <c r="E1" s="68"/>
      <c r="F1" s="68"/>
    </row>
    <row r="2" spans="1:9" ht="21.75" customHeight="1" x14ac:dyDescent="0.2">
      <c r="A2" s="68" t="s">
        <v>26</v>
      </c>
      <c r="B2" s="68"/>
      <c r="C2" s="68"/>
      <c r="D2" s="68"/>
      <c r="E2" s="68"/>
      <c r="F2" s="68"/>
    </row>
    <row r="3" spans="1:9" ht="21.75" customHeight="1" x14ac:dyDescent="0.2">
      <c r="A3" s="68" t="s">
        <v>70</v>
      </c>
      <c r="B3" s="68"/>
      <c r="C3" s="68"/>
      <c r="D3" s="68"/>
      <c r="E3" s="68"/>
      <c r="F3" s="68"/>
    </row>
    <row r="4" spans="1:9" ht="14.45" customHeight="1" x14ac:dyDescent="0.2"/>
    <row r="5" spans="1:9" ht="29.1" customHeight="1" x14ac:dyDescent="0.2">
      <c r="A5" s="72" t="s">
        <v>39</v>
      </c>
      <c r="B5" s="72"/>
      <c r="C5" s="72"/>
      <c r="D5" s="72"/>
      <c r="E5" s="72"/>
      <c r="F5" s="72"/>
    </row>
    <row r="6" spans="1:9" ht="14.45" customHeight="1" x14ac:dyDescent="0.2">
      <c r="D6" s="1" t="s">
        <v>41</v>
      </c>
      <c r="F6" s="1" t="s">
        <v>71</v>
      </c>
    </row>
    <row r="7" spans="1:9" ht="14.45" customHeight="1" x14ac:dyDescent="0.2">
      <c r="A7" s="69" t="s">
        <v>39</v>
      </c>
      <c r="B7" s="69"/>
      <c r="D7" s="3" t="s">
        <v>23</v>
      </c>
      <c r="F7" s="3" t="s">
        <v>23</v>
      </c>
      <c r="I7" t="s">
        <v>67</v>
      </c>
    </row>
    <row r="8" spans="1:9" ht="21.75" customHeight="1" x14ac:dyDescent="0.2">
      <c r="A8" s="70" t="s">
        <v>39</v>
      </c>
      <c r="B8" s="70"/>
      <c r="D8" s="5">
        <v>2730000000</v>
      </c>
      <c r="F8" s="5">
        <v>8190000008</v>
      </c>
    </row>
    <row r="9" spans="1:9" ht="21.75" customHeight="1" x14ac:dyDescent="0.2">
      <c r="A9" s="56" t="s">
        <v>47</v>
      </c>
      <c r="B9" s="56"/>
      <c r="D9" s="7">
        <v>0</v>
      </c>
      <c r="F9" s="7">
        <v>0</v>
      </c>
    </row>
    <row r="10" spans="1:9" ht="21.75" customHeight="1" x14ac:dyDescent="0.2">
      <c r="A10" s="71" t="s">
        <v>48</v>
      </c>
      <c r="B10" s="71"/>
      <c r="D10" s="9">
        <v>0</v>
      </c>
      <c r="F10" s="9">
        <v>0</v>
      </c>
    </row>
    <row r="11" spans="1:9" ht="21.75" customHeight="1" x14ac:dyDescent="0.2">
      <c r="A11" s="67" t="s">
        <v>20</v>
      </c>
      <c r="B11" s="67"/>
      <c r="D11" s="11">
        <v>2730000000</v>
      </c>
      <c r="F11" s="11">
        <v>8190000008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6"/>
  <sheetViews>
    <sheetView rightToLeft="1" view="pageBreakPreview" zoomScaleNormal="100" zoomScaleSheetLayoutView="100" workbookViewId="0">
      <selection activeCell="Q13" sqref="Q13:R1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8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1.75" customHeight="1" x14ac:dyDescent="0.2">
      <c r="A3" s="68" t="s">
        <v>70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4.45" customHeight="1" x14ac:dyDescent="0.2"/>
    <row r="5" spans="1:18" ht="26.25" customHeight="1" x14ac:dyDescent="0.2">
      <c r="A5" s="72" t="s">
        <v>50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A6" s="69" t="s">
        <v>28</v>
      </c>
      <c r="C6" s="69" t="s">
        <v>41</v>
      </c>
      <c r="D6" s="69"/>
      <c r="E6" s="69"/>
      <c r="F6" s="69"/>
      <c r="G6" s="69"/>
      <c r="H6" s="69"/>
      <c r="I6" s="69"/>
      <c r="K6" s="69" t="s">
        <v>42</v>
      </c>
      <c r="L6" s="69"/>
      <c r="M6" s="69"/>
      <c r="N6" s="69"/>
      <c r="O6" s="69"/>
      <c r="P6" s="69"/>
      <c r="Q6" s="69"/>
      <c r="R6" s="69"/>
    </row>
    <row r="7" spans="1:18" ht="48" customHeight="1" x14ac:dyDescent="0.2">
      <c r="A7" s="69"/>
      <c r="C7" s="12" t="s">
        <v>6</v>
      </c>
      <c r="D7" s="2"/>
      <c r="E7" s="12" t="s">
        <v>8</v>
      </c>
      <c r="F7" s="2"/>
      <c r="G7" s="12" t="s">
        <v>49</v>
      </c>
      <c r="H7" s="2"/>
      <c r="I7" s="12" t="s">
        <v>51</v>
      </c>
      <c r="K7" s="12" t="s">
        <v>6</v>
      </c>
      <c r="L7" s="2"/>
      <c r="M7" s="12" t="s">
        <v>8</v>
      </c>
      <c r="N7" s="2"/>
      <c r="O7" s="12" t="s">
        <v>49</v>
      </c>
      <c r="P7" s="2"/>
      <c r="Q7" s="57" t="s">
        <v>51</v>
      </c>
      <c r="R7" s="57"/>
    </row>
    <row r="8" spans="1:18" ht="21.75" customHeight="1" x14ac:dyDescent="0.2">
      <c r="A8" s="4" t="s">
        <v>69</v>
      </c>
      <c r="C8" s="5">
        <v>225475</v>
      </c>
      <c r="E8" s="5">
        <v>15730244576</v>
      </c>
      <c r="G8" s="5">
        <v>15277124801</v>
      </c>
      <c r="I8" s="5">
        <v>453119775</v>
      </c>
      <c r="K8" s="5">
        <v>225475</v>
      </c>
      <c r="M8" s="5">
        <v>15730244576</v>
      </c>
      <c r="O8" s="5">
        <v>14998251993</v>
      </c>
      <c r="Q8" s="61">
        <v>731992583</v>
      </c>
      <c r="R8" s="61"/>
    </row>
    <row r="9" spans="1:18" ht="21.75" customHeight="1" x14ac:dyDescent="0.2">
      <c r="A9" s="6" t="s">
        <v>17</v>
      </c>
      <c r="C9" s="7">
        <v>1555000</v>
      </c>
      <c r="E9" s="7">
        <v>36417490440</v>
      </c>
      <c r="G9" s="7">
        <v>35431805290</v>
      </c>
      <c r="I9" s="7">
        <v>985685150</v>
      </c>
      <c r="K9" s="7">
        <v>1555000</v>
      </c>
      <c r="M9" s="7">
        <v>36417490440</v>
      </c>
      <c r="O9" s="7">
        <v>33760493720</v>
      </c>
      <c r="Q9" s="7">
        <v>2656996720</v>
      </c>
      <c r="R9" s="7"/>
    </row>
    <row r="10" spans="1:18" ht="21.75" customHeight="1" x14ac:dyDescent="0.2">
      <c r="A10" s="6" t="s">
        <v>18</v>
      </c>
      <c r="C10" s="7">
        <v>660</v>
      </c>
      <c r="E10" s="7">
        <v>12673583</v>
      </c>
      <c r="G10" s="7">
        <v>12333746</v>
      </c>
      <c r="I10" s="7">
        <v>339837</v>
      </c>
      <c r="K10" s="7">
        <v>660</v>
      </c>
      <c r="M10" s="7">
        <v>12673583</v>
      </c>
      <c r="O10" s="7">
        <v>11737878</v>
      </c>
      <c r="Q10" s="7">
        <v>935705</v>
      </c>
      <c r="R10" s="7"/>
    </row>
    <row r="11" spans="1:18" ht="21.75" customHeight="1" x14ac:dyDescent="0.2">
      <c r="A11" s="6" t="s">
        <v>68</v>
      </c>
      <c r="C11" s="7">
        <v>945000</v>
      </c>
      <c r="E11" s="7">
        <v>15700120675</v>
      </c>
      <c r="G11" s="7">
        <v>15267391827</v>
      </c>
      <c r="I11" s="7">
        <v>432728848</v>
      </c>
      <c r="K11" s="7">
        <v>945000</v>
      </c>
      <c r="M11" s="7">
        <v>15700120675</v>
      </c>
      <c r="O11" s="7">
        <v>15001852319</v>
      </c>
      <c r="Q11" s="52">
        <v>698268356</v>
      </c>
      <c r="R11" s="52"/>
    </row>
    <row r="12" spans="1:18" ht="21.75" customHeight="1" x14ac:dyDescent="0.2">
      <c r="A12" s="8" t="s">
        <v>19</v>
      </c>
      <c r="C12" s="9">
        <v>17613000</v>
      </c>
      <c r="E12" s="9">
        <v>251079067846</v>
      </c>
      <c r="G12" s="9">
        <v>244686747630</v>
      </c>
      <c r="I12" s="9">
        <v>6392320216</v>
      </c>
      <c r="K12" s="9">
        <v>17613000</v>
      </c>
      <c r="M12" s="9">
        <v>251079067846</v>
      </c>
      <c r="O12" s="9">
        <v>233416541190</v>
      </c>
      <c r="Q12" s="53">
        <v>17662526656</v>
      </c>
      <c r="R12" s="53"/>
    </row>
    <row r="13" spans="1:18" ht="21.75" customHeight="1" thickBot="1" x14ac:dyDescent="0.25">
      <c r="A13" s="10" t="s">
        <v>20</v>
      </c>
      <c r="C13" s="11">
        <v>20339135</v>
      </c>
      <c r="E13" s="11">
        <v>318939597120</v>
      </c>
      <c r="F13" s="7">
        <f t="shared" ref="F13" si="0">SUM(F8:F12)</f>
        <v>0</v>
      </c>
      <c r="G13" s="11">
        <v>310675403294</v>
      </c>
      <c r="H13" s="7">
        <f t="shared" ref="H13" si="1">SUM(H8:H12)</f>
        <v>0</v>
      </c>
      <c r="I13" s="11">
        <v>8264193826</v>
      </c>
      <c r="K13" s="11">
        <v>20339135</v>
      </c>
      <c r="L13" s="7">
        <v>19168660</v>
      </c>
      <c r="M13" s="11">
        <v>318939597120</v>
      </c>
      <c r="O13" s="11">
        <v>297188877100</v>
      </c>
      <c r="Q13" s="75">
        <v>21750720020</v>
      </c>
      <c r="R13" s="75"/>
    </row>
    <row r="14" spans="1:18" ht="13.5" thickTop="1" x14ac:dyDescent="0.2"/>
    <row r="16" spans="1:18" x14ac:dyDescent="0.2">
      <c r="E16" s="13"/>
      <c r="G16" s="13"/>
    </row>
  </sheetData>
  <mergeCells count="12">
    <mergeCell ref="Q8:R8"/>
    <mergeCell ref="Q11:R11"/>
    <mergeCell ref="Q12:R12"/>
    <mergeCell ref="Q13:R13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2025-03-29T07:03:31Z</dcterms:modified>
</cp:coreProperties>
</file>