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ftekhari\گزارش پرتفو\1403\"/>
    </mc:Choice>
  </mc:AlternateContent>
  <xr:revisionPtr revIDLastSave="0" documentId="13_ncr:1_{EAA86618-F535-4C42-9F59-D0A131CD38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10" r:id="rId5"/>
    <sheet name="سایر درآمدها" sheetId="14" r:id="rId6"/>
    <sheet name="درآمد ناشی از تغییر قیمت اوراق" sheetId="21" r:id="rId7"/>
  </sheets>
  <definedNames>
    <definedName name="_xlnm.Print_Area" localSheetId="3">درآمد!$A$1:$J$13</definedName>
    <definedName name="_xlnm.Print_Area" localSheetId="4">'درآمد سرمایه گذاری در صندوق'!$A$1:$AD$12</definedName>
    <definedName name="_xlnm.Print_Area" localSheetId="6">'درآمد ناشی از تغییر قیمت اوراق'!$A$1:$S$11</definedName>
    <definedName name="_xlnm.Print_Area" localSheetId="5">'سایر درآمدها'!$A$1:$G$11</definedName>
    <definedName name="_xlnm.Print_Area" localSheetId="2">سپرده!$A$1:$M$13</definedName>
    <definedName name="_xlnm.Print_Area" localSheetId="0">'سرمایه گذاری در املاک'!$A$1:$M$10</definedName>
    <definedName name="_xlnm.Print_Area" localSheetId="1">'واحدهای صندوق'!$A$1:$AB$12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0" i="10" l="1"/>
  <c r="AC11" i="10"/>
  <c r="AC9" i="10"/>
  <c r="L13" i="7"/>
  <c r="L12" i="7"/>
  <c r="L11" i="7"/>
  <c r="L10" i="7"/>
  <c r="L9" i="7"/>
  <c r="I12" i="4"/>
  <c r="H12" i="8"/>
  <c r="D11" i="14"/>
  <c r="U12" i="10"/>
  <c r="H11" i="21"/>
  <c r="F11" i="21"/>
  <c r="P12" i="10"/>
  <c r="S12" i="10"/>
  <c r="G12" i="10"/>
  <c r="I12" i="10"/>
  <c r="J12" i="10"/>
  <c r="K13" i="7"/>
  <c r="E13" i="7"/>
  <c r="G13" i="7"/>
  <c r="I13" i="7"/>
  <c r="AA11" i="4"/>
  <c r="AA10" i="4"/>
  <c r="AA9" i="4"/>
  <c r="AA12" i="4" l="1"/>
  <c r="O9" i="10"/>
  <c r="O11" i="10"/>
  <c r="H9" i="8"/>
  <c r="H13" i="8" s="1"/>
  <c r="O12" i="10" l="1"/>
  <c r="AC12" i="10"/>
</calcChain>
</file>

<file path=xl/sharedStrings.xml><?xml version="1.0" encoding="utf-8"?>
<sst xmlns="http://schemas.openxmlformats.org/spreadsheetml/2006/main" count="163" uniqueCount="71">
  <si>
    <t>صندوق سرمایه گذاری املاک و مستغلات مدیریت ارزش مسکن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</si>
  <si>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</si>
  <si>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</si>
  <si>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</si>
  <si>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</si>
  <si>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</si>
  <si>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</si>
  <si>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</si>
  <si>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</si>
  <si>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</si>
  <si>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</si>
  <si>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</si>
  <si>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</si>
  <si>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</si>
  <si>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</si>
  <si>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</si>
  <si>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</si>
  <si>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ثبات ویستا -د</t>
  </si>
  <si>
    <t>صندوق س. لبخند فارابی-د</t>
  </si>
  <si>
    <t>صندوق س.بازده مانا-د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</si>
  <si>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</si>
  <si>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</si>
  <si>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</si>
  <si>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</si>
  <si>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</si>
  <si>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</si>
  <si>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ملت دکتر فاطمی 9701757281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</si>
  <si>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</si>
  <si>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</si>
  <si>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</si>
  <si>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</si>
  <si>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</si>
  <si>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</si>
  <si>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</si>
  <si>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</si>
  <si>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</si>
  <si>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</si>
  <si>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</si>
  <si>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</si>
  <si>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</si>
  <si>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</si>
  <si>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</si>
  <si>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</si>
  <si>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</si>
  <si>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</si>
  <si>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</si>
  <si>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</si>
  <si>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</si>
  <si>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معین برای سایر درآمدهای تنزیل سود بانک</t>
  </si>
  <si>
    <t>تعدیل کارمزد کارگزار</t>
  </si>
  <si>
    <t>ارزش دفتری</t>
  </si>
  <si>
    <t>درآمد ناشی از تغییر قیمت اوراق بهادار</t>
  </si>
  <si>
    <t>سود و زیان ناشی از تغییر قیمت</t>
  </si>
  <si>
    <t xml:space="preserve">نام </t>
  </si>
  <si>
    <t>ساختمان ملاصدرا</t>
  </si>
  <si>
    <t>1398/04/31</t>
  </si>
  <si>
    <t>بهای تمام شده
(میلیارد ریال)</t>
  </si>
  <si>
    <t>خالص ارزش فروش
(میلیارد ریال)</t>
  </si>
  <si>
    <t>بهای تمام شده
(میلیون ریال)</t>
  </si>
  <si>
    <t>1398/05/31</t>
  </si>
  <si>
    <t>قیمت بازار
(ریال)</t>
  </si>
  <si>
    <t>قیمت بازار</t>
  </si>
  <si>
    <t>درصد به کل دارایی‌های صندوق</t>
  </si>
  <si>
    <t>90.75%</t>
  </si>
  <si>
    <t>قرض الحسنه بانک ملت دکتر فاطمی 2308247911</t>
  </si>
  <si>
    <t xml:space="preserve"> سرمایه گذاری در املاک</t>
  </si>
  <si>
    <t>قرض الحسنه بانک شهر خیابان خرمشهر 4001004491080</t>
  </si>
  <si>
    <t>1403/09/30</t>
  </si>
  <si>
    <t>حساب جاری بانک شهر خیابان خرمشهر 1001004583642</t>
  </si>
  <si>
    <t>برای ماه منتهی به 1403/10/30</t>
  </si>
  <si>
    <t>1403/10/30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</si>
</sst>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right" vertical="top"/>
    </xf>
    <xf numFmtId="9" fontId="3" fillId="0" borderId="0" xfId="0" applyNumberFormat="1" applyFont="1" applyAlignment="1">
      <alignment horizontal="right" vertical="top"/>
    </xf>
    <xf numFmtId="9" fontId="3" fillId="0" borderId="10" xfId="0" applyNumberFormat="1" applyFont="1" applyBorder="1" applyAlignment="1">
      <alignment horizontal="right" vertical="top"/>
    </xf>
    <xf numFmtId="9" fontId="3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9" xfId="0" applyBorder="1" applyAlignment="1">
      <alignment horizontal="left"/>
    </xf>
    <xf numFmtId="4" fontId="3" fillId="0" borderId="2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9" fontId="3" fillId="0" borderId="1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3" fontId="3" fillId="0" borderId="0" xfId="0" applyNumberFormat="1" applyFont="1" applyAlignment="1">
      <alignment vertical="top"/>
    </xf>
    <xf numFmtId="3" fontId="3" fillId="0" borderId="4" xfId="0" applyNumberFormat="1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0" fontId="2" fillId="0" borderId="4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A227-513E-42EC-94D8-E99AC81C90BB}">
  <sheetPr>
    <pageSetUpPr fitToPage="1"/>
  </sheetPr>
  <dimension ref="A2:AA20"/>
  <sheetViews>
    <sheetView rightToLeft="1" tabSelected="1" view="pageBreakPreview" zoomScale="130" zoomScaleNormal="100" zoomScaleSheetLayoutView="130" workbookViewId="0">
      <selection activeCell="A5" sqref="A5:AA5"/>
    </sheetView>
  </sheetViews>
  <sheetFormatPr defaultRowHeight="12.75" x14ac:dyDescent="0.2"/>
  <cols>
    <col min="1" max="1" width="18.140625" customWidth="1"/>
    <col min="2" max="2" width="5.42578125" bestFit="1" customWidth="1"/>
    <col min="3" max="4" width="16.42578125" customWidth="1"/>
    <col min="5" max="5" width="5.42578125" bestFit="1" customWidth="1"/>
    <col min="6" max="6" width="14.5703125" customWidth="1"/>
    <col min="7" max="7" width="5.42578125" bestFit="1" customWidth="1"/>
    <col min="8" max="8" width="10.28515625" bestFit="1" customWidth="1"/>
    <col min="9" max="9" width="5.42578125" bestFit="1" customWidth="1"/>
    <col min="10" max="10" width="9.85546875" customWidth="1"/>
    <col min="11" max="11" width="12.85546875" bestFit="1" customWidth="1"/>
    <col min="12" max="12" width="17.85546875" customWidth="1"/>
    <col min="13" max="13" width="17" customWidth="1"/>
  </cols>
  <sheetData>
    <row r="2" spans="1:27" ht="21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27" ht="21" x14ac:dyDescent="0.2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27" ht="21" x14ac:dyDescent="0.2">
      <c r="A4" s="53" t="s">
        <v>69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27" ht="24" customHeight="1" x14ac:dyDescent="0.2">
      <c r="A5" s="52" t="s">
        <v>65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7" spans="1:27" ht="18.75" x14ac:dyDescent="0.2">
      <c r="A7" s="50" t="s">
        <v>53</v>
      </c>
      <c r="B7" s="50" t="s">
        <v>67</v>
      </c>
      <c r="C7" s="50" t="s">
        <v>55</v>
      </c>
      <c r="D7" s="50" t="s">
        <v>55</v>
      </c>
      <c r="E7" s="50" t="s">
        <v>2</v>
      </c>
      <c r="F7" s="50" t="s">
        <v>2</v>
      </c>
      <c r="G7" s="50" t="s">
        <v>2</v>
      </c>
      <c r="H7" s="50" t="s">
        <v>2</v>
      </c>
      <c r="I7" s="50" t="s">
        <v>70</v>
      </c>
      <c r="J7" s="50" t="s">
        <v>59</v>
      </c>
      <c r="K7" s="50" t="s">
        <v>59</v>
      </c>
      <c r="L7" s="50" t="s">
        <v>59</v>
      </c>
      <c r="M7" s="50" t="s">
        <v>59</v>
      </c>
    </row>
    <row r="8" spans="1:27" ht="18.75" x14ac:dyDescent="0.2">
      <c r="A8" s="50" t="s">
        <v>5</v>
      </c>
      <c r="B8" s="50" t="s">
        <v>6</v>
      </c>
      <c r="C8" s="51" t="s">
        <v>56</v>
      </c>
      <c r="D8" s="51" t="s">
        <v>57</v>
      </c>
      <c r="E8" s="50" t="s">
        <v>3</v>
      </c>
      <c r="F8" s="50" t="s">
        <v>3</v>
      </c>
      <c r="G8" s="50" t="s">
        <v>4</v>
      </c>
      <c r="H8" s="50" t="s">
        <v>4</v>
      </c>
      <c r="I8" s="50" t="s">
        <v>6</v>
      </c>
      <c r="J8" s="51" t="s">
        <v>60</v>
      </c>
      <c r="K8" s="51" t="s">
        <v>56</v>
      </c>
      <c r="L8" s="51" t="s">
        <v>57</v>
      </c>
      <c r="M8" s="51" t="s">
        <v>62</v>
      </c>
    </row>
    <row r="9" spans="1:27" ht="37.5" x14ac:dyDescent="0.2">
      <c r="A9" s="50" t="s">
        <v>5</v>
      </c>
      <c r="B9" s="50" t="s">
        <v>6</v>
      </c>
      <c r="C9" s="50" t="s">
        <v>7</v>
      </c>
      <c r="D9" s="51" t="s">
        <v>8</v>
      </c>
      <c r="E9" s="42" t="s">
        <v>6</v>
      </c>
      <c r="F9" s="43" t="s">
        <v>58</v>
      </c>
      <c r="G9" s="42" t="s">
        <v>6</v>
      </c>
      <c r="H9" s="43" t="s">
        <v>9</v>
      </c>
      <c r="I9" s="50" t="s">
        <v>6</v>
      </c>
      <c r="J9" s="50" t="s">
        <v>61</v>
      </c>
      <c r="K9" s="50" t="s">
        <v>7</v>
      </c>
      <c r="L9" s="51" t="s">
        <v>8</v>
      </c>
      <c r="M9" s="51" t="s">
        <v>62</v>
      </c>
    </row>
    <row r="10" spans="1:27" ht="21" x14ac:dyDescent="0.2">
      <c r="A10" s="15" t="s">
        <v>54</v>
      </c>
      <c r="B10" s="14">
        <v>1</v>
      </c>
      <c r="C10" s="16">
        <v>1500</v>
      </c>
      <c r="D10" s="16">
        <v>1500</v>
      </c>
      <c r="E10" s="16">
        <v>0</v>
      </c>
      <c r="F10" s="16">
        <v>0</v>
      </c>
      <c r="G10" s="14">
        <v>0</v>
      </c>
      <c r="H10" s="14">
        <v>0</v>
      </c>
      <c r="I10" s="16">
        <v>1</v>
      </c>
      <c r="J10" s="16">
        <v>0</v>
      </c>
      <c r="K10" s="16">
        <v>1500</v>
      </c>
      <c r="L10" s="16">
        <v>1500</v>
      </c>
      <c r="M10" s="17" t="s">
        <v>63</v>
      </c>
    </row>
    <row r="20" spans="3:3" x14ac:dyDescent="0.2">
      <c r="C20" s="32"/>
    </row>
  </sheetData>
  <mergeCells count="18">
    <mergeCell ref="A5:AA5"/>
    <mergeCell ref="A2:M2"/>
    <mergeCell ref="A3:M3"/>
    <mergeCell ref="A4:M4"/>
    <mergeCell ref="A7:A9"/>
    <mergeCell ref="B7:D7"/>
    <mergeCell ref="E7:H7"/>
    <mergeCell ref="I7:M7"/>
    <mergeCell ref="B8:B9"/>
    <mergeCell ref="C8:C9"/>
    <mergeCell ref="D8:D9"/>
    <mergeCell ref="M8:M9"/>
    <mergeCell ref="E8:F8"/>
    <mergeCell ref="G8:H8"/>
    <mergeCell ref="I8:I9"/>
    <mergeCell ref="J8:J9"/>
    <mergeCell ref="K8:K9"/>
    <mergeCell ref="L8:L9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2"/>
  <sheetViews>
    <sheetView rightToLeft="1" tabSelected="1" view="pageBreakPreview" zoomScaleNormal="100" zoomScaleSheetLayoutView="100" workbookViewId="0">
      <selection activeCell="A5" sqref="A5:AA5"/>
    </sheetView>
  </sheetViews>
  <sheetFormatPr defaultRowHeight="12.75" x14ac:dyDescent="0.2"/>
  <cols>
    <col min="1" max="1" width="6.5703125" style="23" customWidth="1"/>
    <col min="2" max="2" width="16.7109375" style="23" customWidth="1"/>
    <col min="3" max="3" width="1.28515625" style="23" customWidth="1"/>
    <col min="4" max="4" width="2.5703125" style="23" customWidth="1"/>
    <col min="5" max="5" width="9.85546875" style="23" customWidth="1"/>
    <col min="6" max="6" width="1.28515625" style="23" customWidth="1"/>
    <col min="7" max="7" width="17.7109375" style="23" bestFit="1" customWidth="1"/>
    <col min="8" max="8" width="1.28515625" style="23" customWidth="1"/>
    <col min="9" max="9" width="17.5703125" style="23" bestFit="1" customWidth="1"/>
    <col min="10" max="10" width="1.28515625" style="23" customWidth="1"/>
    <col min="11" max="11" width="6.140625" style="23" bestFit="1" customWidth="1"/>
    <col min="12" max="12" width="1.28515625" style="23" customWidth="1"/>
    <col min="13" max="13" width="14.140625" style="23" bestFit="1" customWidth="1"/>
    <col min="14" max="14" width="1.28515625" style="23" customWidth="1"/>
    <col min="15" max="15" width="6.140625" style="23" bestFit="1" customWidth="1"/>
    <col min="16" max="16" width="1.28515625" style="23" customWidth="1"/>
    <col min="17" max="17" width="10.5703125" style="23" bestFit="1" customWidth="1"/>
    <col min="18" max="18" width="1.28515625" style="23" customWidth="1"/>
    <col min="19" max="19" width="11.85546875" style="23" bestFit="1" customWidth="1"/>
    <col min="20" max="20" width="1.28515625" style="23" customWidth="1"/>
    <col min="21" max="21" width="14.28515625" style="23" customWidth="1"/>
    <col min="22" max="22" width="1.28515625" style="23" customWidth="1"/>
    <col min="23" max="23" width="17.7109375" style="23" bestFit="1" customWidth="1"/>
    <col min="24" max="24" width="1.28515625" style="23" customWidth="1"/>
    <col min="25" max="25" width="16.85546875" style="23" customWidth="1"/>
    <col min="26" max="26" width="1.28515625" style="23" customWidth="1"/>
    <col min="27" max="27" width="12" style="23" bestFit="1" customWidth="1"/>
    <col min="28" max="28" width="0.28515625" style="23" customWidth="1"/>
    <col min="29" max="16384" width="9.140625" style="23"/>
  </cols>
  <sheetData>
    <row r="1" spans="1:27" ht="25.5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ht="25.5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</row>
    <row r="3" spans="1:27" ht="25.5" x14ac:dyDescent="0.2">
      <c r="A3" s="66" t="s">
        <v>69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5" spans="1:27" ht="24" customHeight="1" x14ac:dyDescent="0.2">
      <c r="A5" s="67" t="s">
        <v>11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</row>
    <row r="6" spans="1:27" ht="21" customHeight="1" x14ac:dyDescent="0.2">
      <c r="D6" s="68" t="s">
        <v>67</v>
      </c>
      <c r="E6" s="68"/>
      <c r="F6" s="68"/>
      <c r="G6" s="68"/>
      <c r="H6" s="68"/>
      <c r="I6" s="68"/>
      <c r="K6" s="62" t="s">
        <v>2</v>
      </c>
      <c r="L6" s="62"/>
      <c r="M6" s="62"/>
      <c r="N6" s="62"/>
      <c r="O6" s="62"/>
      <c r="P6" s="62"/>
      <c r="Q6" s="62"/>
      <c r="S6" s="62" t="s">
        <v>70</v>
      </c>
      <c r="T6" s="62"/>
      <c r="U6" s="62"/>
      <c r="V6" s="62"/>
      <c r="W6" s="62"/>
      <c r="X6" s="62"/>
      <c r="Y6" s="62"/>
      <c r="Z6" s="62"/>
      <c r="AA6" s="62"/>
    </row>
    <row r="7" spans="1:27" ht="21" x14ac:dyDescent="0.2">
      <c r="D7" s="65"/>
      <c r="E7" s="65"/>
      <c r="F7" s="24"/>
      <c r="G7" s="24"/>
      <c r="H7" s="24"/>
      <c r="I7" s="24"/>
      <c r="K7" s="61" t="s">
        <v>12</v>
      </c>
      <c r="L7" s="61"/>
      <c r="M7" s="61"/>
      <c r="N7" s="24"/>
      <c r="O7" s="61" t="s">
        <v>13</v>
      </c>
      <c r="P7" s="61"/>
      <c r="Q7" s="61"/>
      <c r="S7" s="24"/>
      <c r="T7" s="24"/>
      <c r="U7" s="24"/>
      <c r="V7" s="24"/>
      <c r="W7" s="24"/>
      <c r="X7" s="24"/>
      <c r="Y7" s="24"/>
      <c r="Z7" s="24"/>
      <c r="AA7" s="24"/>
    </row>
    <row r="8" spans="1:27" ht="42" x14ac:dyDescent="0.2">
      <c r="A8" s="62" t="s">
        <v>14</v>
      </c>
      <c r="B8" s="62"/>
      <c r="D8" s="62" t="s">
        <v>15</v>
      </c>
      <c r="E8" s="62"/>
      <c r="G8" s="22" t="s">
        <v>7</v>
      </c>
      <c r="I8" s="22" t="s">
        <v>8</v>
      </c>
      <c r="K8" s="12" t="s">
        <v>6</v>
      </c>
      <c r="L8" s="24"/>
      <c r="M8" s="12" t="s">
        <v>7</v>
      </c>
      <c r="O8" s="12" t="s">
        <v>6</v>
      </c>
      <c r="P8" s="24"/>
      <c r="Q8" s="12" t="s">
        <v>9</v>
      </c>
      <c r="S8" s="22" t="s">
        <v>6</v>
      </c>
      <c r="U8" s="22" t="s">
        <v>16</v>
      </c>
      <c r="W8" s="22" t="s">
        <v>7</v>
      </c>
      <c r="Y8" s="22" t="s">
        <v>8</v>
      </c>
      <c r="AA8" s="22" t="s">
        <v>10</v>
      </c>
    </row>
    <row r="9" spans="1:27" ht="18.75" x14ac:dyDescent="0.2">
      <c r="A9" s="63" t="s">
        <v>17</v>
      </c>
      <c r="B9" s="63"/>
      <c r="D9" s="64">
        <v>1555000</v>
      </c>
      <c r="E9" s="64"/>
      <c r="G9" s="25">
        <v>20049263532</v>
      </c>
      <c r="I9" s="25">
        <v>33760493720.3125</v>
      </c>
      <c r="K9" s="25">
        <v>0</v>
      </c>
      <c r="M9" s="25">
        <v>0</v>
      </c>
      <c r="O9" s="25">
        <v>0</v>
      </c>
      <c r="Q9" s="25">
        <v>0</v>
      </c>
      <c r="S9" s="25">
        <v>1555000</v>
      </c>
      <c r="U9" s="25">
        <v>21715</v>
      </c>
      <c r="W9" s="25">
        <v>20049263532</v>
      </c>
      <c r="Y9" s="25">
        <v>34579825066.875</v>
      </c>
      <c r="AA9" s="26">
        <f>Y9/Y12</f>
        <v>0.1263193836634644</v>
      </c>
    </row>
    <row r="10" spans="1:27" ht="18.75" x14ac:dyDescent="0.2">
      <c r="A10" s="55" t="s">
        <v>18</v>
      </c>
      <c r="B10" s="55"/>
      <c r="D10" s="56">
        <v>660</v>
      </c>
      <c r="E10" s="56"/>
      <c r="G10" s="27">
        <v>10008795</v>
      </c>
      <c r="I10" s="27">
        <v>11737878.734999999</v>
      </c>
      <c r="K10" s="27">
        <v>0</v>
      </c>
      <c r="M10" s="27">
        <v>0</v>
      </c>
      <c r="O10" s="27">
        <v>0</v>
      </c>
      <c r="Q10" s="27">
        <v>0</v>
      </c>
      <c r="S10" s="27">
        <v>660</v>
      </c>
      <c r="U10" s="27">
        <v>17788</v>
      </c>
      <c r="W10" s="27">
        <v>10008795</v>
      </c>
      <c r="Y10" s="27">
        <v>12031523.66625</v>
      </c>
      <c r="AA10" s="26">
        <f>Y10/Y12</f>
        <v>4.3950906377168439E-5</v>
      </c>
    </row>
    <row r="11" spans="1:27" ht="18.75" x14ac:dyDescent="0.2">
      <c r="A11" s="57" t="s">
        <v>19</v>
      </c>
      <c r="B11" s="57"/>
      <c r="D11" s="58">
        <v>17613000</v>
      </c>
      <c r="E11" s="58"/>
      <c r="G11" s="28">
        <v>200015497874</v>
      </c>
      <c r="I11" s="28">
        <v>233416541190.93799</v>
      </c>
      <c r="K11" s="28">
        <v>0</v>
      </c>
      <c r="M11" s="28">
        <v>0</v>
      </c>
      <c r="O11" s="28">
        <v>0</v>
      </c>
      <c r="Q11" s="28">
        <v>0</v>
      </c>
      <c r="S11" s="28">
        <v>17613000</v>
      </c>
      <c r="U11" s="28">
        <v>13255</v>
      </c>
      <c r="W11" s="28">
        <v>200015497874</v>
      </c>
      <c r="Y11" s="28">
        <v>239157302596.31299</v>
      </c>
      <c r="AA11" s="41">
        <f>Y11/Y12</f>
        <v>0.87363666543015928</v>
      </c>
    </row>
    <row r="12" spans="1:27" ht="21.75" thickBot="1" x14ac:dyDescent="0.25">
      <c r="A12" s="59" t="s">
        <v>20</v>
      </c>
      <c r="B12" s="59"/>
      <c r="D12" s="60">
        <v>19168660</v>
      </c>
      <c r="E12" s="60"/>
      <c r="G12" s="29">
        <v>220074770201</v>
      </c>
      <c r="I12" s="29">
        <f>SUM(I9:I11)</f>
        <v>267188772789.98547</v>
      </c>
      <c r="K12" s="29">
        <v>0</v>
      </c>
      <c r="M12" s="29">
        <v>0</v>
      </c>
      <c r="O12" s="29">
        <v>0</v>
      </c>
      <c r="Q12" s="29">
        <v>0</v>
      </c>
      <c r="S12" s="29">
        <v>19168660</v>
      </c>
      <c r="U12" s="29"/>
      <c r="W12" s="29">
        <v>220074770201</v>
      </c>
      <c r="Y12" s="29">
        <v>273749159186.854</v>
      </c>
      <c r="AA12" s="30">
        <f>SUM(AA9:AA11)</f>
        <v>1.0000000000000009</v>
      </c>
    </row>
  </sheetData>
  <mergeCells count="20">
    <mergeCell ref="A1:AA1"/>
    <mergeCell ref="A2:AA2"/>
    <mergeCell ref="A3:AA3"/>
    <mergeCell ref="K6:Q6"/>
    <mergeCell ref="S6:AA6"/>
    <mergeCell ref="A5:AA5"/>
    <mergeCell ref="D6:I6"/>
    <mergeCell ref="K7:M7"/>
    <mergeCell ref="O7:Q7"/>
    <mergeCell ref="A8:B8"/>
    <mergeCell ref="D8:E8"/>
    <mergeCell ref="A9:B9"/>
    <mergeCell ref="D9:E9"/>
    <mergeCell ref="D7:E7"/>
    <mergeCell ref="A10:B10"/>
    <mergeCell ref="D10:E10"/>
    <mergeCell ref="A11:B11"/>
    <mergeCell ref="D11:E11"/>
    <mergeCell ref="A12:B12"/>
    <mergeCell ref="D12:E12"/>
  </mergeCells>
  <pageMargins left="0.7" right="0.7" top="0.75" bottom="0.75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4"/>
  <sheetViews>
    <sheetView rightToLeft="1" tabSelected="1" view="pageBreakPreview" zoomScale="120" zoomScaleNormal="100" zoomScaleSheetLayoutView="120" workbookViewId="0">
      <selection activeCell="A5" sqref="A5:AA5"/>
    </sheetView>
  </sheetViews>
  <sheetFormatPr defaultRowHeight="12.75" x14ac:dyDescent="0.2"/>
  <cols>
    <col min="1" max="1" width="5.140625" customWidth="1"/>
    <col min="2" max="2" width="39.5703125" customWidth="1"/>
    <col min="3" max="3" width="1.28515625" customWidth="1"/>
    <col min="4" max="4" width="15" bestFit="1" customWidth="1"/>
    <col min="5" max="5" width="1.28515625" customWidth="1"/>
    <col min="6" max="6" width="14.7109375" bestFit="1" customWidth="1"/>
    <col min="7" max="7" width="1.28515625" customWidth="1"/>
    <col min="8" max="8" width="15" bestFit="1" customWidth="1"/>
    <col min="9" max="9" width="1.28515625" customWidth="1"/>
    <col min="10" max="10" width="14.855468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21.75" customHeight="1" x14ac:dyDescent="0.2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21.75" customHeight="1" x14ac:dyDescent="0.2">
      <c r="A3" s="72" t="s">
        <v>69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4.45" customHeight="1" x14ac:dyDescent="0.2"/>
    <row r="5" spans="1:12" ht="24" x14ac:dyDescent="0.2">
      <c r="A5" s="37" t="s">
        <v>21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ht="14.45" customHeight="1" x14ac:dyDescent="0.2">
      <c r="D6" s="1" t="s">
        <v>67</v>
      </c>
      <c r="F6" s="73" t="s">
        <v>2</v>
      </c>
      <c r="G6" s="73"/>
      <c r="H6" s="73"/>
      <c r="J6" s="53" t="s">
        <v>70</v>
      </c>
      <c r="K6" s="53"/>
      <c r="L6" s="53"/>
    </row>
    <row r="7" spans="1:12" ht="14.45" customHeight="1" x14ac:dyDescent="0.2">
      <c r="D7" s="2"/>
      <c r="F7" s="2"/>
      <c r="G7" s="2"/>
      <c r="H7" s="2"/>
      <c r="J7" s="2"/>
      <c r="K7" s="38"/>
      <c r="L7" s="38"/>
    </row>
    <row r="8" spans="1:12" ht="14.45" customHeight="1" x14ac:dyDescent="0.2">
      <c r="A8" s="69" t="s">
        <v>22</v>
      </c>
      <c r="B8" s="69"/>
      <c r="D8" s="1" t="s">
        <v>23</v>
      </c>
      <c r="F8" s="1" t="s">
        <v>24</v>
      </c>
      <c r="H8" s="1" t="s">
        <v>25</v>
      </c>
      <c r="J8" s="1" t="s">
        <v>23</v>
      </c>
      <c r="L8" s="1" t="s">
        <v>10</v>
      </c>
    </row>
    <row r="9" spans="1:12" ht="21.75" customHeight="1" x14ac:dyDescent="0.2">
      <c r="A9" s="70" t="s">
        <v>26</v>
      </c>
      <c r="B9" s="70"/>
      <c r="D9" s="31">
        <v>32808827806</v>
      </c>
      <c r="E9" s="32"/>
      <c r="F9" s="31">
        <v>1685836</v>
      </c>
      <c r="G9" s="32"/>
      <c r="H9" s="31">
        <v>32810513642</v>
      </c>
      <c r="I9" s="32"/>
      <c r="J9" s="31">
        <v>0</v>
      </c>
      <c r="K9" s="32"/>
      <c r="L9" s="35">
        <f>J9/J13</f>
        <v>0</v>
      </c>
    </row>
    <row r="10" spans="1:12" ht="21.75" customHeight="1" x14ac:dyDescent="0.2">
      <c r="A10" s="4" t="s">
        <v>64</v>
      </c>
      <c r="B10" s="4"/>
      <c r="D10" s="34">
        <v>1685836</v>
      </c>
      <c r="E10" s="32"/>
      <c r="F10" s="34">
        <v>0</v>
      </c>
      <c r="G10" s="32"/>
      <c r="H10" s="34">
        <v>1685836</v>
      </c>
      <c r="I10" s="32"/>
      <c r="J10" s="31">
        <v>0</v>
      </c>
      <c r="K10" s="32"/>
      <c r="L10" s="35">
        <f>J10/J13</f>
        <v>0</v>
      </c>
    </row>
    <row r="11" spans="1:12" ht="21.75" customHeight="1" x14ac:dyDescent="0.2">
      <c r="A11" s="4" t="s">
        <v>66</v>
      </c>
      <c r="B11" s="4"/>
      <c r="D11" s="34">
        <v>3458613760</v>
      </c>
      <c r="E11" s="32"/>
      <c r="F11" s="34">
        <v>0</v>
      </c>
      <c r="G11" s="32"/>
      <c r="H11" s="34">
        <v>0</v>
      </c>
      <c r="I11" s="32"/>
      <c r="J11" s="34">
        <v>3458613760</v>
      </c>
      <c r="K11" s="32"/>
      <c r="L11" s="35">
        <f>J11/J13</f>
        <v>9.2083153785087954E-2</v>
      </c>
    </row>
    <row r="12" spans="1:12" ht="21.75" customHeight="1" x14ac:dyDescent="0.2">
      <c r="A12" s="4" t="s">
        <v>68</v>
      </c>
      <c r="B12" s="4"/>
      <c r="D12" s="34">
        <v>1930000</v>
      </c>
      <c r="E12" s="32"/>
      <c r="F12" s="34">
        <v>35539709642</v>
      </c>
      <c r="G12" s="32"/>
      <c r="H12" s="34">
        <v>1440573723</v>
      </c>
      <c r="I12" s="32"/>
      <c r="J12" s="34">
        <v>34101065919</v>
      </c>
      <c r="K12" s="32"/>
      <c r="L12" s="35">
        <f>J12/J13</f>
        <v>0.90791684621491209</v>
      </c>
    </row>
    <row r="13" spans="1:12" ht="21.75" customHeight="1" thickBot="1" x14ac:dyDescent="0.25">
      <c r="A13" s="71" t="s">
        <v>20</v>
      </c>
      <c r="B13" s="71"/>
      <c r="D13" s="33">
        <v>36271057402</v>
      </c>
      <c r="E13" s="33">
        <f>SUM(E9:E10)</f>
        <v>0</v>
      </c>
      <c r="F13" s="33">
        <v>35541395478</v>
      </c>
      <c r="G13" s="33">
        <f>SUM(G9:G10)</f>
        <v>0</v>
      </c>
      <c r="H13" s="33">
        <v>34252773201</v>
      </c>
      <c r="I13" s="33">
        <f>SUM(I9:I10)</f>
        <v>0</v>
      </c>
      <c r="J13" s="33">
        <v>37559679679</v>
      </c>
      <c r="K13" s="33">
        <f>SUM(K9:K10)</f>
        <v>0</v>
      </c>
      <c r="L13" s="36">
        <f>SUM(L9:L12)</f>
        <v>1</v>
      </c>
    </row>
    <row r="14" spans="1:12" ht="13.5" thickTop="1" x14ac:dyDescent="0.2"/>
  </sheetData>
  <mergeCells count="8">
    <mergeCell ref="A8:B8"/>
    <mergeCell ref="A9:B9"/>
    <mergeCell ref="A13:B13"/>
    <mergeCell ref="A1:L1"/>
    <mergeCell ref="A2:L2"/>
    <mergeCell ref="A3:L3"/>
    <mergeCell ref="F6:H6"/>
    <mergeCell ref="J6:L6"/>
  </mergeCells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4"/>
  <sheetViews>
    <sheetView rightToLeft="1" tabSelected="1" view="pageBreakPreview" zoomScale="120" zoomScaleNormal="100" zoomScaleSheetLayoutView="120" workbookViewId="0">
      <selection activeCell="A5" sqref="A5:AA5"/>
    </sheetView>
  </sheetViews>
  <sheetFormatPr defaultRowHeight="12.75" x14ac:dyDescent="0.2"/>
  <cols>
    <col min="1" max="1" width="2.5703125" customWidth="1"/>
    <col min="2" max="2" width="49.140625" customWidth="1"/>
    <col min="3" max="3" width="1.28515625" customWidth="1"/>
    <col min="4" max="4" width="11.7109375" hidden="1" customWidth="1"/>
    <col min="5" max="5" width="1.28515625" customWidth="1"/>
    <col min="6" max="6" width="15" bestFit="1" customWidth="1"/>
    <col min="7" max="7" width="1.28515625" customWidth="1"/>
    <col min="8" max="8" width="17.42578125" customWidth="1"/>
    <col min="9" max="9" width="1.28515625" customWidth="1"/>
    <col min="10" max="10" width="0.28515625" customWidth="1"/>
  </cols>
  <sheetData>
    <row r="1" spans="1:9" ht="29.1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ht="21.75" customHeight="1" x14ac:dyDescent="0.2">
      <c r="A2" s="72" t="s">
        <v>27</v>
      </c>
      <c r="B2" s="72"/>
      <c r="C2" s="72"/>
      <c r="D2" s="72"/>
      <c r="E2" s="72"/>
      <c r="F2" s="72"/>
      <c r="G2" s="72"/>
      <c r="H2" s="72"/>
      <c r="I2" s="72"/>
    </row>
    <row r="3" spans="1:9" ht="21.75" customHeight="1" x14ac:dyDescent="0.2">
      <c r="A3" s="72" t="s">
        <v>69</v>
      </c>
      <c r="B3" s="72"/>
      <c r="C3" s="72"/>
      <c r="D3" s="72"/>
      <c r="E3" s="72"/>
      <c r="F3" s="72"/>
      <c r="G3" s="72"/>
      <c r="H3" s="72"/>
      <c r="I3" s="72"/>
    </row>
    <row r="4" spans="1:9" ht="14.45" customHeight="1" x14ac:dyDescent="0.2"/>
    <row r="5" spans="1:9" ht="29.1" customHeight="1" x14ac:dyDescent="0.2">
      <c r="A5" s="77" t="s">
        <v>28</v>
      </c>
      <c r="B5" s="77"/>
      <c r="C5" s="77"/>
      <c r="D5" s="77"/>
      <c r="E5" s="77"/>
      <c r="F5" s="77"/>
      <c r="G5" s="77"/>
      <c r="H5" s="77"/>
      <c r="I5" s="77"/>
    </row>
    <row r="6" spans="1:9" ht="14.45" customHeight="1" x14ac:dyDescent="0.2"/>
    <row r="7" spans="1:9" ht="14.45" customHeight="1" x14ac:dyDescent="0.2">
      <c r="A7" s="73" t="s">
        <v>29</v>
      </c>
      <c r="B7" s="73"/>
      <c r="D7" s="1" t="s">
        <v>30</v>
      </c>
      <c r="F7" s="1" t="s">
        <v>23</v>
      </c>
      <c r="H7" s="1" t="s">
        <v>31</v>
      </c>
    </row>
    <row r="8" spans="1:9" ht="21.75" customHeight="1" x14ac:dyDescent="0.2">
      <c r="A8" s="74" t="s">
        <v>32</v>
      </c>
      <c r="B8" s="74"/>
      <c r="D8" s="4" t="s">
        <v>33</v>
      </c>
      <c r="F8" s="5">
        <v>0</v>
      </c>
      <c r="H8" s="39">
        <v>0</v>
      </c>
    </row>
    <row r="9" spans="1:9" ht="21.75" customHeight="1" x14ac:dyDescent="0.2">
      <c r="A9" s="75" t="s">
        <v>34</v>
      </c>
      <c r="B9" s="75"/>
      <c r="D9" s="6" t="s">
        <v>35</v>
      </c>
      <c r="F9" s="7">
        <v>6560386397</v>
      </c>
      <c r="H9" s="40">
        <f>F9/F13</f>
        <v>0.70614785183945028</v>
      </c>
    </row>
    <row r="10" spans="1:9" ht="21.75" customHeight="1" x14ac:dyDescent="0.2">
      <c r="A10" s="75" t="s">
        <v>36</v>
      </c>
      <c r="B10" s="75"/>
      <c r="D10" s="6" t="s">
        <v>37</v>
      </c>
      <c r="F10" s="7">
        <v>0</v>
      </c>
      <c r="H10" s="40">
        <v>0</v>
      </c>
    </row>
    <row r="11" spans="1:9" ht="21.75" customHeight="1" x14ac:dyDescent="0.2">
      <c r="A11" s="75" t="s">
        <v>38</v>
      </c>
      <c r="B11" s="75"/>
      <c r="D11" s="6" t="s">
        <v>39</v>
      </c>
      <c r="F11" s="7">
        <v>0</v>
      </c>
      <c r="H11" s="40">
        <v>0</v>
      </c>
    </row>
    <row r="12" spans="1:9" ht="21.75" customHeight="1" x14ac:dyDescent="0.2">
      <c r="A12" s="76" t="s">
        <v>40</v>
      </c>
      <c r="B12" s="76"/>
      <c r="D12" s="8" t="s">
        <v>41</v>
      </c>
      <c r="F12" s="9">
        <v>2730000000</v>
      </c>
      <c r="H12" s="40">
        <f>F12/F13</f>
        <v>0.29385214816054978</v>
      </c>
    </row>
    <row r="13" spans="1:9" ht="21.75" customHeight="1" thickBot="1" x14ac:dyDescent="0.25">
      <c r="A13" s="71" t="s">
        <v>20</v>
      </c>
      <c r="B13" s="71"/>
      <c r="D13" s="11"/>
      <c r="F13" s="11">
        <v>9290386397</v>
      </c>
      <c r="H13" s="36">
        <f>SUM(H8:H12)</f>
        <v>1</v>
      </c>
    </row>
    <row r="14" spans="1:9" ht="13.5" thickTop="1" x14ac:dyDescent="0.2"/>
  </sheetData>
  <mergeCells count="11">
    <mergeCell ref="A1:I1"/>
    <mergeCell ref="A2:I2"/>
    <mergeCell ref="A3:I3"/>
    <mergeCell ref="A7:B7"/>
    <mergeCell ref="A5:I5"/>
    <mergeCell ref="A13:B13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13"/>
  <sheetViews>
    <sheetView rightToLeft="1" tabSelected="1" view="pageBreakPreview" zoomScale="120" zoomScaleNormal="100" zoomScaleSheetLayoutView="120" workbookViewId="0">
      <selection activeCell="A5" sqref="A5:AA5"/>
    </sheetView>
  </sheetViews>
  <sheetFormatPr defaultRowHeight="12.75" x14ac:dyDescent="0.2"/>
  <cols>
    <col min="1" max="1" width="6.42578125" bestFit="1" customWidth="1"/>
    <col min="2" max="2" width="19.42578125" customWidth="1"/>
    <col min="3" max="3" width="2.140625" customWidth="1"/>
    <col min="4" max="4" width="16.28515625" bestFit="1" customWidth="1"/>
    <col min="5" max="5" width="1.28515625" customWidth="1"/>
    <col min="6" max="6" width="15.42578125" bestFit="1" customWidth="1"/>
    <col min="7" max="7" width="2.140625" hidden="1" customWidth="1"/>
    <col min="8" max="8" width="1.140625" customWidth="1"/>
    <col min="9" max="9" width="11.140625" bestFit="1" customWidth="1"/>
    <col min="10" max="10" width="2.140625" hidden="1" customWidth="1"/>
    <col min="11" max="11" width="1.28515625" customWidth="1"/>
    <col min="12" max="12" width="13.7109375" bestFit="1" customWidth="1"/>
    <col min="13" max="13" width="1.28515625" hidden="1" customWidth="1"/>
    <col min="14" max="14" width="1.28515625" customWidth="1"/>
    <col min="15" max="15" width="17.28515625" bestFit="1" customWidth="1"/>
    <col min="16" max="16" width="3.140625" hidden="1" customWidth="1"/>
    <col min="17" max="17" width="1.5703125" customWidth="1"/>
    <col min="18" max="18" width="16.28515625" bestFit="1" customWidth="1"/>
    <col min="19" max="19" width="3.140625" hidden="1" customWidth="1"/>
    <col min="20" max="20" width="1.140625" customWidth="1"/>
    <col min="21" max="21" width="15.5703125" customWidth="1"/>
    <col min="22" max="22" width="1.28515625" hidden="1" customWidth="1"/>
    <col min="23" max="23" width="1.28515625" customWidth="1"/>
    <col min="24" max="24" width="15" bestFit="1" customWidth="1"/>
    <col min="25" max="25" width="15" hidden="1" customWidth="1"/>
    <col min="26" max="26" width="1.140625" customWidth="1"/>
    <col min="27" max="27" width="15" bestFit="1" customWidth="1"/>
    <col min="28" max="28" width="1.28515625" customWidth="1"/>
    <col min="29" max="29" width="17.28515625" bestFit="1" customWidth="1"/>
    <col min="30" max="30" width="0.28515625" customWidth="1"/>
  </cols>
  <sheetData>
    <row r="1" spans="1:29" ht="29.1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2" spans="1:29" ht="21.75" customHeight="1" x14ac:dyDescent="0.2">
      <c r="A2" s="72" t="s">
        <v>27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</row>
    <row r="3" spans="1:29" ht="21.75" customHeight="1" x14ac:dyDescent="0.2">
      <c r="A3" s="72" t="s">
        <v>69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</row>
    <row r="4" spans="1:29" ht="14.45" customHeight="1" x14ac:dyDescent="0.2"/>
    <row r="5" spans="1:29" ht="21" customHeight="1" x14ac:dyDescent="0.2">
      <c r="A5" s="77" t="s">
        <v>46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1:29" ht="14.45" customHeight="1" x14ac:dyDescent="0.2">
      <c r="D6" s="73" t="s">
        <v>42</v>
      </c>
      <c r="E6" s="73"/>
      <c r="F6" s="73"/>
      <c r="G6" s="73"/>
      <c r="H6" s="69"/>
      <c r="I6" s="73"/>
      <c r="J6" s="73"/>
      <c r="K6" s="69"/>
      <c r="L6" s="73"/>
      <c r="M6" s="73"/>
      <c r="N6" s="69"/>
      <c r="O6" s="73"/>
      <c r="R6" s="73" t="s">
        <v>43</v>
      </c>
      <c r="S6" s="73"/>
      <c r="T6" s="73"/>
      <c r="U6" s="73"/>
      <c r="V6" s="73"/>
      <c r="W6" s="69"/>
      <c r="X6" s="73"/>
      <c r="Y6" s="73"/>
      <c r="Z6" s="69"/>
      <c r="AA6" s="73"/>
      <c r="AB6" s="73"/>
      <c r="AC6" s="73"/>
    </row>
    <row r="7" spans="1:29" ht="14.45" customHeight="1" x14ac:dyDescent="0.2">
      <c r="D7" s="2"/>
      <c r="E7" s="2"/>
      <c r="F7" s="2"/>
      <c r="G7" s="2"/>
      <c r="H7" s="2"/>
      <c r="I7" s="2"/>
      <c r="J7" s="2"/>
      <c r="K7" s="2"/>
      <c r="L7" s="78" t="s">
        <v>20</v>
      </c>
      <c r="M7" s="78"/>
      <c r="N7" s="79"/>
      <c r="O7" s="78"/>
      <c r="R7" s="2"/>
      <c r="S7" s="2"/>
      <c r="T7" s="2"/>
      <c r="U7" s="2"/>
      <c r="V7" s="2"/>
      <c r="W7" s="2"/>
      <c r="X7" s="2"/>
      <c r="Y7" s="2"/>
      <c r="Z7" s="2"/>
      <c r="AA7" s="78" t="s">
        <v>20</v>
      </c>
      <c r="AB7" s="78"/>
      <c r="AC7" s="78"/>
    </row>
    <row r="8" spans="1:29" ht="18.75" customHeight="1" x14ac:dyDescent="0.2">
      <c r="A8" s="73" t="s">
        <v>14</v>
      </c>
      <c r="B8" s="73"/>
      <c r="D8" s="1" t="s">
        <v>47</v>
      </c>
      <c r="F8" s="1" t="s">
        <v>44</v>
      </c>
      <c r="I8" s="1" t="s">
        <v>45</v>
      </c>
      <c r="L8" s="3" t="s">
        <v>23</v>
      </c>
      <c r="M8" s="2"/>
      <c r="N8" s="2"/>
      <c r="O8" s="3" t="s">
        <v>31</v>
      </c>
      <c r="R8" s="1" t="s">
        <v>47</v>
      </c>
      <c r="U8" s="49" t="s">
        <v>44</v>
      </c>
      <c r="V8" s="49"/>
      <c r="X8" s="1" t="s">
        <v>45</v>
      </c>
      <c r="AA8" s="3" t="s">
        <v>23</v>
      </c>
      <c r="AB8" s="2"/>
      <c r="AC8" s="44" t="s">
        <v>31</v>
      </c>
    </row>
    <row r="9" spans="1:29" ht="21.75" customHeight="1" x14ac:dyDescent="0.2">
      <c r="A9" s="75" t="s">
        <v>17</v>
      </c>
      <c r="B9" s="75"/>
      <c r="D9" s="7">
        <v>0</v>
      </c>
      <c r="F9" s="7">
        <v>819331346</v>
      </c>
      <c r="I9" s="7">
        <v>0</v>
      </c>
      <c r="L9" s="7">
        <v>819331346</v>
      </c>
      <c r="O9" s="19">
        <f>L9/L12</f>
        <v>0.12489071472599116</v>
      </c>
      <c r="R9" s="7">
        <v>0</v>
      </c>
      <c r="U9" s="47">
        <v>819331346</v>
      </c>
      <c r="X9" s="7">
        <v>0</v>
      </c>
      <c r="AA9" s="7">
        <v>819331346</v>
      </c>
      <c r="AC9" s="19">
        <f>AA9/AA12</f>
        <v>0.12489071472599116</v>
      </c>
    </row>
    <row r="10" spans="1:29" ht="21.75" customHeight="1" x14ac:dyDescent="0.2">
      <c r="A10" s="75" t="s">
        <v>18</v>
      </c>
      <c r="B10" s="75"/>
      <c r="D10" s="7">
        <v>0</v>
      </c>
      <c r="F10" s="7">
        <v>293645</v>
      </c>
      <c r="I10" s="7">
        <v>0</v>
      </c>
      <c r="L10" s="7">
        <v>293645</v>
      </c>
      <c r="O10" s="19">
        <v>0</v>
      </c>
      <c r="R10" s="7">
        <v>0</v>
      </c>
      <c r="U10" s="45">
        <v>293645</v>
      </c>
      <c r="X10" s="7">
        <v>0</v>
      </c>
      <c r="AA10" s="7">
        <v>293645</v>
      </c>
      <c r="AC10" s="19">
        <f>AA10/AA12</f>
        <v>4.4760320845473519E-5</v>
      </c>
    </row>
    <row r="11" spans="1:29" ht="21.75" customHeight="1" x14ac:dyDescent="0.2">
      <c r="A11" s="76" t="s">
        <v>19</v>
      </c>
      <c r="B11" s="76"/>
      <c r="D11" s="9">
        <v>0</v>
      </c>
      <c r="F11" s="9">
        <v>5740761406</v>
      </c>
      <c r="I11" s="9">
        <v>0</v>
      </c>
      <c r="L11" s="9">
        <v>5740761406</v>
      </c>
      <c r="O11" s="21">
        <f>L11/L12</f>
        <v>0.87506452495316334</v>
      </c>
      <c r="R11" s="9">
        <v>0</v>
      </c>
      <c r="U11" s="46">
        <v>5740761406</v>
      </c>
      <c r="X11" s="9">
        <v>0</v>
      </c>
      <c r="AA11" s="9">
        <v>5740761406</v>
      </c>
      <c r="AC11" s="19">
        <f>AA11/AA12</f>
        <v>0.87506452495316334</v>
      </c>
    </row>
    <row r="12" spans="1:29" ht="21.75" customHeight="1" thickBot="1" x14ac:dyDescent="0.25">
      <c r="A12" s="71" t="s">
        <v>20</v>
      </c>
      <c r="B12" s="71"/>
      <c r="D12" s="11">
        <v>0</v>
      </c>
      <c r="F12" s="11">
        <v>6560386397</v>
      </c>
      <c r="G12" s="7">
        <f>SUM(G9:G11)</f>
        <v>0</v>
      </c>
      <c r="H12" s="7"/>
      <c r="I12" s="11">
        <f>SUM(I9:I11)</f>
        <v>0</v>
      </c>
      <c r="J12" s="7">
        <f>SUM(J9:J11)</f>
        <v>0</v>
      </c>
      <c r="K12" s="7"/>
      <c r="L12" s="11">
        <v>6560386397</v>
      </c>
      <c r="O12" s="18">
        <f>SUM(O9:O11)</f>
        <v>0.99995523967915445</v>
      </c>
      <c r="P12" s="19">
        <f>SUM(P9:P11)</f>
        <v>0</v>
      </c>
      <c r="Q12" s="19"/>
      <c r="R12" s="11">
        <v>0</v>
      </c>
      <c r="S12" s="19">
        <f>SUM(S9:S11)</f>
        <v>0</v>
      </c>
      <c r="U12" s="48">
        <f>SUM(U9:U11)</f>
        <v>6560386397</v>
      </c>
      <c r="X12" s="11">
        <v>0</v>
      </c>
      <c r="Y12" s="7">
        <v>20439359513</v>
      </c>
      <c r="Z12" s="7"/>
      <c r="AA12" s="11">
        <v>6560386397</v>
      </c>
      <c r="AC12" s="20">
        <f>SUM(AC9:AC11)</f>
        <v>1</v>
      </c>
    </row>
    <row r="13" spans="1:29" ht="13.5" thickTop="1" x14ac:dyDescent="0.2"/>
  </sheetData>
  <mergeCells count="13">
    <mergeCell ref="A1:AC1"/>
    <mergeCell ref="A2:AC2"/>
    <mergeCell ref="A3:AC3"/>
    <mergeCell ref="D6:O6"/>
    <mergeCell ref="R6:AC6"/>
    <mergeCell ref="A5:AC5"/>
    <mergeCell ref="A11:B11"/>
    <mergeCell ref="A12:B12"/>
    <mergeCell ref="L7:O7"/>
    <mergeCell ref="AA7:AC7"/>
    <mergeCell ref="A8:B8"/>
    <mergeCell ref="A9:B9"/>
    <mergeCell ref="A10:B10"/>
  </mergeCells>
  <pageMargins left="0.7" right="0.7" top="0.75" bottom="0.75" header="0.3" footer="0.3"/>
  <pageSetup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tabSelected="1" view="pageBreakPreview" zoomScale="130" zoomScaleNormal="100" zoomScaleSheetLayoutView="130" workbookViewId="0">
      <selection activeCell="A5" sqref="A5:AA5"/>
    </sheetView>
  </sheetViews>
  <sheetFormatPr defaultRowHeight="12.75" x14ac:dyDescent="0.2"/>
  <cols>
    <col min="1" max="1" width="5.140625" customWidth="1"/>
    <col min="2" max="2" width="29.85546875" customWidth="1"/>
    <col min="3" max="3" width="1.28515625" customWidth="1"/>
    <col min="4" max="4" width="13.7109375" bestFit="1" customWidth="1"/>
    <col min="5" max="5" width="1.28515625" customWidth="1"/>
    <col min="6" max="6" width="16.140625" customWidth="1"/>
    <col min="7" max="7" width="0.28515625" customWidth="1"/>
  </cols>
  <sheetData>
    <row r="1" spans="1:6" ht="29.1" customHeight="1" x14ac:dyDescent="0.2">
      <c r="A1" s="72" t="s">
        <v>0</v>
      </c>
      <c r="B1" s="72"/>
      <c r="C1" s="72"/>
      <c r="D1" s="72"/>
      <c r="E1" s="72"/>
      <c r="F1" s="72"/>
    </row>
    <row r="2" spans="1:6" ht="21.75" customHeight="1" x14ac:dyDescent="0.2">
      <c r="A2" s="72" t="s">
        <v>27</v>
      </c>
      <c r="B2" s="72"/>
      <c r="C2" s="72"/>
      <c r="D2" s="72"/>
      <c r="E2" s="72"/>
      <c r="F2" s="72"/>
    </row>
    <row r="3" spans="1:6" ht="21.75" customHeight="1" x14ac:dyDescent="0.2">
      <c r="A3" s="72" t="s">
        <v>69</v>
      </c>
      <c r="B3" s="72"/>
      <c r="C3" s="72"/>
      <c r="D3" s="72"/>
      <c r="E3" s="72"/>
      <c r="F3" s="72"/>
    </row>
    <row r="4" spans="1:6" ht="14.45" customHeight="1" x14ac:dyDescent="0.2"/>
    <row r="5" spans="1:6" ht="29.1" customHeight="1" x14ac:dyDescent="0.2">
      <c r="A5" s="77" t="s">
        <v>40</v>
      </c>
      <c r="B5" s="77"/>
      <c r="C5" s="77"/>
      <c r="D5" s="77"/>
      <c r="E5" s="77"/>
      <c r="F5" s="77"/>
    </row>
    <row r="6" spans="1:6" ht="14.45" customHeight="1" x14ac:dyDescent="0.2">
      <c r="D6" s="1" t="s">
        <v>42</v>
      </c>
      <c r="F6" s="1" t="s">
        <v>70</v>
      </c>
    </row>
    <row r="7" spans="1:6" ht="14.45" customHeight="1" x14ac:dyDescent="0.2">
      <c r="A7" s="73" t="s">
        <v>40</v>
      </c>
      <c r="B7" s="73"/>
      <c r="D7" s="3" t="s">
        <v>23</v>
      </c>
      <c r="F7" s="3" t="s">
        <v>23</v>
      </c>
    </row>
    <row r="8" spans="1:6" ht="21.75" customHeight="1" x14ac:dyDescent="0.2">
      <c r="A8" s="74" t="s">
        <v>40</v>
      </c>
      <c r="B8" s="74"/>
      <c r="D8" s="5">
        <v>2730000000</v>
      </c>
      <c r="F8" s="5">
        <v>2730000000</v>
      </c>
    </row>
    <row r="9" spans="1:6" ht="21.75" customHeight="1" x14ac:dyDescent="0.2">
      <c r="A9" s="75" t="s">
        <v>48</v>
      </c>
      <c r="B9" s="75"/>
      <c r="D9" s="7">
        <v>0</v>
      </c>
      <c r="F9" s="7">
        <v>0</v>
      </c>
    </row>
    <row r="10" spans="1:6" ht="21.75" customHeight="1" x14ac:dyDescent="0.2">
      <c r="A10" s="76" t="s">
        <v>49</v>
      </c>
      <c r="B10" s="76"/>
      <c r="D10" s="9">
        <v>0</v>
      </c>
      <c r="F10" s="9">
        <v>0</v>
      </c>
    </row>
    <row r="11" spans="1:6" ht="21.75" customHeight="1" x14ac:dyDescent="0.2">
      <c r="A11" s="71" t="s">
        <v>20</v>
      </c>
      <c r="B11" s="71"/>
      <c r="D11" s="11">
        <f>SUM(D8:D10)</f>
        <v>2730000000</v>
      </c>
      <c r="F11" s="11">
        <v>2730000000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A7:B7"/>
    <mergeCell ref="A5:F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4"/>
  <sheetViews>
    <sheetView rightToLeft="1" tabSelected="1" view="pageBreakPreview" zoomScaleNormal="100" zoomScaleSheetLayoutView="100" workbookViewId="0">
      <selection activeCell="A5" sqref="A5:AA5"/>
    </sheetView>
  </sheetViews>
  <sheetFormatPr defaultRowHeight="12.75" x14ac:dyDescent="0.2"/>
  <cols>
    <col min="1" max="1" width="22" bestFit="1" customWidth="1"/>
    <col min="2" max="2" width="1.28515625" customWidth="1"/>
    <col min="3" max="3" width="11.85546875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140625" bestFit="1" customWidth="1"/>
    <col min="10" max="10" width="1.28515625" customWidth="1"/>
    <col min="11" max="11" width="11.85546875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8" ht="21.75" customHeight="1" x14ac:dyDescent="0.2">
      <c r="A2" s="72" t="s">
        <v>27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21.75" customHeight="1" x14ac:dyDescent="0.2">
      <c r="A3" s="72" t="s">
        <v>69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4.45" customHeight="1" x14ac:dyDescent="0.2"/>
    <row r="5" spans="1:18" ht="26.25" customHeight="1" x14ac:dyDescent="0.2">
      <c r="A5" s="77" t="s">
        <v>51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8" ht="14.45" customHeight="1" x14ac:dyDescent="0.2">
      <c r="A6" s="73" t="s">
        <v>29</v>
      </c>
      <c r="C6" s="73" t="s">
        <v>42</v>
      </c>
      <c r="D6" s="73"/>
      <c r="E6" s="73"/>
      <c r="F6" s="73"/>
      <c r="G6" s="73"/>
      <c r="H6" s="73"/>
      <c r="I6" s="73"/>
      <c r="K6" s="73" t="s">
        <v>43</v>
      </c>
      <c r="L6" s="73"/>
      <c r="M6" s="73"/>
      <c r="N6" s="73"/>
      <c r="O6" s="73"/>
      <c r="P6" s="73"/>
      <c r="Q6" s="73"/>
      <c r="R6" s="73"/>
    </row>
    <row r="7" spans="1:18" ht="48" customHeight="1" x14ac:dyDescent="0.2">
      <c r="A7" s="73"/>
      <c r="C7" s="12" t="s">
        <v>6</v>
      </c>
      <c r="D7" s="2"/>
      <c r="E7" s="12" t="s">
        <v>8</v>
      </c>
      <c r="F7" s="2"/>
      <c r="G7" s="12" t="s">
        <v>50</v>
      </c>
      <c r="H7" s="2"/>
      <c r="I7" s="12" t="s">
        <v>52</v>
      </c>
      <c r="K7" s="12" t="s">
        <v>6</v>
      </c>
      <c r="L7" s="2"/>
      <c r="M7" s="12" t="s">
        <v>8</v>
      </c>
      <c r="N7" s="2"/>
      <c r="O7" s="12" t="s">
        <v>50</v>
      </c>
      <c r="P7" s="2"/>
      <c r="Q7" s="61" t="s">
        <v>52</v>
      </c>
      <c r="R7" s="61"/>
    </row>
    <row r="8" spans="1:18" ht="21.75" customHeight="1" x14ac:dyDescent="0.2">
      <c r="A8" s="4" t="s">
        <v>17</v>
      </c>
      <c r="C8" s="5">
        <v>1555000</v>
      </c>
      <c r="E8" s="5">
        <v>34579825066</v>
      </c>
      <c r="G8" s="5">
        <v>33760493720</v>
      </c>
      <c r="I8" s="5">
        <v>819331346</v>
      </c>
      <c r="K8" s="5">
        <v>1555000</v>
      </c>
      <c r="M8" s="5">
        <v>34579825066</v>
      </c>
      <c r="O8" s="5">
        <v>33760493720</v>
      </c>
      <c r="Q8" s="81">
        <v>819331346</v>
      </c>
      <c r="R8" s="81"/>
    </row>
    <row r="9" spans="1:18" ht="21.75" customHeight="1" x14ac:dyDescent="0.2">
      <c r="A9" s="6" t="s">
        <v>18</v>
      </c>
      <c r="C9" s="7">
        <v>660</v>
      </c>
      <c r="E9" s="7">
        <v>12031523</v>
      </c>
      <c r="G9" s="7">
        <v>11737878</v>
      </c>
      <c r="I9" s="7">
        <v>293645</v>
      </c>
      <c r="K9" s="7">
        <v>660</v>
      </c>
      <c r="M9" s="7">
        <v>12031523</v>
      </c>
      <c r="O9" s="7">
        <v>11737878</v>
      </c>
      <c r="Q9" s="82">
        <v>293645</v>
      </c>
      <c r="R9" s="82"/>
    </row>
    <row r="10" spans="1:18" ht="21.75" customHeight="1" x14ac:dyDescent="0.2">
      <c r="A10" s="8" t="s">
        <v>19</v>
      </c>
      <c r="C10" s="9">
        <v>17613000</v>
      </c>
      <c r="E10" s="9">
        <v>239157302596</v>
      </c>
      <c r="G10" s="9">
        <v>233416541190</v>
      </c>
      <c r="I10" s="9">
        <v>5740761406</v>
      </c>
      <c r="K10" s="9">
        <v>17613000</v>
      </c>
      <c r="M10" s="9">
        <v>239157302596</v>
      </c>
      <c r="O10" s="9">
        <v>233416541190</v>
      </c>
      <c r="Q10" s="83">
        <v>5740761406</v>
      </c>
      <c r="R10" s="83"/>
    </row>
    <row r="11" spans="1:18" ht="21.75" customHeight="1" thickBot="1" x14ac:dyDescent="0.25">
      <c r="A11" s="10" t="s">
        <v>20</v>
      </c>
      <c r="C11" s="11">
        <v>19168660</v>
      </c>
      <c r="E11" s="11">
        <v>273749159185</v>
      </c>
      <c r="F11" s="7">
        <f t="shared" ref="F11" si="0">SUM(F8:F10)</f>
        <v>0</v>
      </c>
      <c r="G11" s="11">
        <v>267188772788</v>
      </c>
      <c r="H11" s="7">
        <f t="shared" ref="H11" si="1">SUM(H8:H10)</f>
        <v>0</v>
      </c>
      <c r="I11" s="11">
        <v>6560386397</v>
      </c>
      <c r="K11" s="11">
        <v>19168660</v>
      </c>
      <c r="L11" s="7">
        <v>19168660</v>
      </c>
      <c r="M11" s="11">
        <v>273749159185</v>
      </c>
      <c r="O11" s="11">
        <v>267188772788</v>
      </c>
      <c r="Q11" s="80">
        <v>6560386397</v>
      </c>
      <c r="R11" s="80"/>
    </row>
    <row r="12" spans="1:18" ht="13.5" thickTop="1" x14ac:dyDescent="0.2"/>
    <row r="14" spans="1:18" x14ac:dyDescent="0.2">
      <c r="E14" s="13"/>
      <c r="G14" s="13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7" right="0.7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'سایر درآمدها'!Print_Area</vt:lpstr>
      <vt:lpstr>سپرده!Print_Area</vt:lpstr>
      <vt:lpstr>'سرمایه گذاری در املاک'!Print_Area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masomeh eftekhari</cp:lastModifiedBy>
  <cp:lastPrinted>2025-01-26T08:43:51Z</cp:lastPrinted>
  <dcterms:created xsi:type="dcterms:W3CDTF">2024-09-23T08:45:22Z</dcterms:created>
  <dcterms:modified xsi:type="dcterms:W3CDTF">2025-01-26T08:45:57Z</dcterms:modified>
</cp:coreProperties>
</file>